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olicy Eligibility Unit\Policy Management OD 12-30-20\Policy Memos\2024\PM2024-xx-xx July 2024 Spousal Impoverishment Memo\July 2024 Spousal Update - Documents\"/>
    </mc:Choice>
  </mc:AlternateContent>
  <xr:revisionPtr revIDLastSave="0" documentId="13_ncr:1_{099E5980-6D31-40B9-8FC7-353B87D9B3D7}" xr6:coauthVersionLast="47" xr6:coauthVersionMax="47" xr10:uidLastSave="{00000000-0000-0000-0000-000000000000}"/>
  <workbookProtection workbookAlgorithmName="SHA-512" workbookHashValue="3Y01r/uiRpZM0HgodwsF2EdV1ZiqxCw32JPHQfqW22av3NN+/95o9df2yfmR6pPyIFm1xWdoMjTH38xENISlBw==" workbookSaltValue="EZzSt5mLDyhCd/1Z9i91Gg==" workbookSpinCount="100000" lockStructure="1"/>
  <bookViews>
    <workbookView xWindow="-110" yWindow="-110" windowWidth="19420" windowHeight="10300" xr2:uid="{00000000-000D-0000-FFFF-FFFF00000000}"/>
  </bookViews>
  <sheets>
    <sheet name="Applicant" sheetId="1" r:id="rId1"/>
    <sheet name="Recipient" sheetId="2" r:id="rId2"/>
    <sheet name="Sheet3" sheetId="3" state="hidden" r:id="rId3"/>
    <sheet name="Sheet4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5" i="2"/>
  <c r="G21" i="1" l="1"/>
  <c r="G23" i="1" s="1"/>
  <c r="G27" i="1" s="1"/>
  <c r="G21" i="2"/>
  <c r="G23" i="2" s="1"/>
  <c r="G27" i="2" s="1"/>
  <c r="B9" i="1" l="1"/>
  <c r="J13" i="1"/>
  <c r="J15" i="1"/>
  <c r="B9" i="2"/>
  <c r="J15" i="2"/>
  <c r="B17" i="2"/>
  <c r="J25" i="2" l="1"/>
  <c r="B17" i="1"/>
</calcChain>
</file>

<file path=xl/sharedStrings.xml><?xml version="1.0" encoding="utf-8"?>
<sst xmlns="http://schemas.openxmlformats.org/spreadsheetml/2006/main" count="91" uniqueCount="53">
  <si>
    <t>Applicable Average Daily Private Pay Rate:</t>
  </si>
  <si>
    <t>APPLICANT TRANSFER OF PROPERTY WORKSHEET</t>
  </si>
  <si>
    <t>Application Date (MM/DD/YY):</t>
  </si>
  <si>
    <t>Average Daily Private Pay Rate Lookup Table</t>
  </si>
  <si>
    <t>Avg Rate</t>
  </si>
  <si>
    <t>Beneficiary ID:</t>
  </si>
  <si>
    <t>Beneficiary Name:</t>
  </si>
  <si>
    <t>Cut Off Date</t>
  </si>
  <si>
    <t>Date Transfer Identified (MM/DD/YY):</t>
  </si>
  <si>
    <t>Initial Start Date for Medicaid LTC Payments (MM/DD/YY):</t>
  </si>
  <si>
    <t>Is Medicaid paying for this applicant's HCBS, PACE, or NF services? (Type Yes or No)</t>
  </si>
  <si>
    <t>no</t>
  </si>
  <si>
    <t>NO</t>
  </si>
  <si>
    <t>no penalty</t>
  </si>
  <si>
    <t>Number of Penalty Days :</t>
  </si>
  <si>
    <t>Number of Penalty Days:</t>
  </si>
  <si>
    <t>Penalty Period End Date</t>
  </si>
  <si>
    <t>penalty period ends</t>
  </si>
  <si>
    <t>Penalty Period Start Date</t>
  </si>
  <si>
    <t>Penalty Period Start Date Lookup Based Transfer Date</t>
  </si>
  <si>
    <t>Penalty Period Start Date Lookup Table</t>
  </si>
  <si>
    <t>Rate Effective Date</t>
  </si>
  <si>
    <t>RECIPIENT TRANSFER OF PROPERTY WORKSHEET</t>
  </si>
  <si>
    <t>Start Date</t>
  </si>
  <si>
    <t>Transfer Amount:</t>
  </si>
  <si>
    <t>Transfer Date (MM/DD/YY):</t>
  </si>
  <si>
    <t>transfer that occurs at any time during this month</t>
  </si>
  <si>
    <t>yes</t>
  </si>
  <si>
    <t>YES</t>
  </si>
  <si>
    <t>YES/NO LOOKUP LIST</t>
  </si>
  <si>
    <t>7/1/2005 - $125.21</t>
  </si>
  <si>
    <t>7/1/2006 - $131.80</t>
  </si>
  <si>
    <t>7/1/2007 - $136.60</t>
  </si>
  <si>
    <t>7/1/2008 - $137.65</t>
  </si>
  <si>
    <t>7/1/2009 - $138.41</t>
  </si>
  <si>
    <t>7/1/2010 - $136.14</t>
  </si>
  <si>
    <t>7/1/2011 - $145.42</t>
  </si>
  <si>
    <t>7/1/2012 - $166.43</t>
  </si>
  <si>
    <t>7/1/2013 - $169.68</t>
  </si>
  <si>
    <t>7/1/2014 - $172.36</t>
  </si>
  <si>
    <t>7/1/2015 - $183.15</t>
  </si>
  <si>
    <t>7/1/2016 - $192.21</t>
  </si>
  <si>
    <t>Historical values</t>
  </si>
  <si>
    <t>Historical info</t>
  </si>
  <si>
    <t>Historical Dates</t>
  </si>
  <si>
    <t>7/1/2017 - $197.88</t>
  </si>
  <si>
    <t>7/1/2018 - $207.70</t>
  </si>
  <si>
    <t>7/1/2019 - $211.56</t>
  </si>
  <si>
    <t>7/1/2020 - $220.96</t>
  </si>
  <si>
    <t>7/1/2021 - $221.96</t>
  </si>
  <si>
    <t>7/1/2020 - $220.50</t>
  </si>
  <si>
    <t>7/1/2022 - $234.27</t>
  </si>
  <si>
    <t>7/1/2023 - $247.62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</si>
</sst>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[$$-409]* #,##0_);_([$$-409]* \#\,##0\);_([$$-409]* &quot;-&quot;_);_(@_)"/>
    <numFmt numFmtId="165" formatCode="[$$-409]\ #,##0"/>
    <numFmt numFmtId="166" formatCode="[$$-409]\ #,##0.00"/>
    <numFmt numFmtId="167" formatCode="m/d/yyyy;@"/>
  </numFmts>
  <fonts count="11" x14ac:knownFonts="1">
    <font>
      <sz val="10"/>
      <name val="Arial"/>
    </font>
    <font>
      <sz val="8"/>
      <name val="Arial"/>
    </font>
    <font>
      <b/>
      <sz val="10"/>
      <name val="Arial"/>
    </font>
    <font>
      <b/>
      <sz val="18"/>
      <name val="Arial"/>
    </font>
    <font>
      <b/>
      <sz val="14"/>
      <name val="Arial"/>
    </font>
    <font>
      <b/>
      <sz val="22"/>
      <color indexed="11"/>
      <name val="Arial"/>
    </font>
    <font>
      <b/>
      <sz val="14"/>
      <color indexed="11"/>
      <name val="Arial"/>
    </font>
    <font>
      <sz val="10"/>
      <name val="Arial"/>
    </font>
    <font>
      <sz val="10"/>
      <color theme="0" tint="-0.3499862666707357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0"/>
      </patternFill>
    </fill>
    <fill>
      <patternFill patternType="solid">
        <fgColor indexed="9"/>
        <bgColor indexed="10"/>
      </patternFill>
    </fill>
    <fill>
      <patternFill patternType="solid">
        <fgColor indexed="8"/>
        <bgColor indexed="13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10"/>
      </patternFill>
    </fill>
    <fill>
      <patternFill patternType="solid">
        <fgColor theme="4" tint="0.79998168889431442"/>
        <bgColor indexed="13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1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10"/>
      </right>
      <top/>
      <bottom style="medium">
        <color auto="1"/>
      </bottom>
      <diagonal/>
    </border>
  </borders>
  <cellStyleXfs count="3">
    <xf numFmtId="0" fontId="0" fillId="0" borderId="0"/>
    <xf numFmtId="3" fontId="7" fillId="0" borderId="0"/>
    <xf numFmtId="164" fontId="7" fillId="0" borderId="0"/>
  </cellStyleXfs>
  <cellXfs count="226">
    <xf numFmtId="0" fontId="0" fillId="0" borderId="0" xfId="0"/>
    <xf numFmtId="14" fontId="7" fillId="0" borderId="0" xfId="1" applyNumberFormat="1"/>
    <xf numFmtId="167" fontId="2" fillId="2" borderId="1" xfId="1" applyNumberFormat="1" applyFont="1" applyFill="1" applyBorder="1"/>
    <xf numFmtId="167" fontId="10" fillId="2" borderId="1" xfId="1" applyNumberFormat="1" applyFont="1" applyFill="1" applyBorder="1" applyAlignment="1">
      <alignment horizontal="right"/>
    </xf>
    <xf numFmtId="0" fontId="7" fillId="3" borderId="0" xfId="1" applyNumberFormat="1" applyFill="1" applyProtection="1"/>
    <xf numFmtId="0" fontId="7" fillId="3" borderId="5" xfId="1" applyNumberFormat="1" applyFill="1" applyBorder="1" applyProtection="1"/>
    <xf numFmtId="14" fontId="7" fillId="3" borderId="0" xfId="1" applyNumberFormat="1" applyFill="1" applyProtection="1"/>
    <xf numFmtId="0" fontId="7" fillId="3" borderId="6" xfId="1" applyNumberFormat="1" applyFill="1" applyBorder="1" applyProtection="1"/>
    <xf numFmtId="0" fontId="7" fillId="0" borderId="0" xfId="1" applyNumberFormat="1" applyProtection="1"/>
    <xf numFmtId="0" fontId="2" fillId="3" borderId="5" xfId="1" applyNumberFormat="1" applyFont="1" applyFill="1" applyBorder="1" applyAlignment="1" applyProtection="1">
      <alignment horizontal="center"/>
    </xf>
    <xf numFmtId="0" fontId="2" fillId="3" borderId="0" xfId="1" applyNumberFormat="1" applyFont="1" applyFill="1" applyAlignment="1" applyProtection="1">
      <alignment horizontal="center"/>
    </xf>
    <xf numFmtId="0" fontId="2" fillId="3" borderId="0" xfId="1" applyNumberFormat="1" applyFont="1" applyFill="1" applyProtection="1"/>
    <xf numFmtId="165" fontId="2" fillId="2" borderId="1" xfId="1" applyNumberFormat="1" applyFont="1" applyFill="1" applyBorder="1" applyProtection="1"/>
    <xf numFmtId="165" fontId="7" fillId="3" borderId="0" xfId="1" applyNumberFormat="1" applyFill="1" applyProtection="1"/>
    <xf numFmtId="166" fontId="2" fillId="2" borderId="1" xfId="1" applyNumberFormat="1" applyFont="1" applyFill="1" applyBorder="1" applyAlignment="1" applyProtection="1">
      <alignment horizontal="right"/>
    </xf>
    <xf numFmtId="166" fontId="7" fillId="3" borderId="0" xfId="1" applyNumberFormat="1" applyFill="1" applyProtection="1"/>
    <xf numFmtId="3" fontId="2" fillId="2" borderId="1" xfId="1" applyFont="1" applyFill="1" applyBorder="1" applyAlignment="1" applyProtection="1">
      <alignment horizontal="right"/>
    </xf>
    <xf numFmtId="3" fontId="2" fillId="3" borderId="0" xfId="1" applyFont="1" applyFill="1" applyProtection="1"/>
    <xf numFmtId="167" fontId="2" fillId="2" borderId="1" xfId="1" applyNumberFormat="1" applyFont="1" applyFill="1" applyBorder="1" applyAlignment="1" applyProtection="1">
      <alignment horizontal="right"/>
    </xf>
    <xf numFmtId="0" fontId="7" fillId="3" borderId="0" xfId="1" applyNumberFormat="1" applyFill="1" applyAlignment="1" applyProtection="1">
      <alignment horizontal="center"/>
    </xf>
    <xf numFmtId="3" fontId="7" fillId="3" borderId="0" xfId="1" applyFill="1" applyProtection="1"/>
    <xf numFmtId="0" fontId="7" fillId="3" borderId="7" xfId="1" applyNumberFormat="1" applyFill="1" applyBorder="1" applyProtection="1"/>
    <xf numFmtId="0" fontId="7" fillId="3" borderId="8" xfId="1" applyNumberFormat="1" applyFill="1" applyBorder="1" applyProtection="1"/>
    <xf numFmtId="14" fontId="7" fillId="3" borderId="8" xfId="1" applyNumberFormat="1" applyFill="1" applyBorder="1" applyProtection="1"/>
    <xf numFmtId="0" fontId="7" fillId="3" borderId="9" xfId="1" applyNumberFormat="1" applyFill="1" applyBorder="1" applyProtection="1"/>
    <xf numFmtId="0" fontId="9" fillId="7" borderId="25" xfId="1" applyNumberFormat="1" applyFont="1" applyFill="1" applyBorder="1" applyProtection="1"/>
    <xf numFmtId="0" fontId="7" fillId="0" borderId="0" xfId="1" applyNumberFormat="1" applyFill="1" applyBorder="1" applyProtection="1"/>
    <xf numFmtId="2" fontId="7" fillId="3" borderId="0" xfId="1" applyNumberFormat="1" applyFill="1" applyAlignment="1" applyProtection="1">
      <alignment horizontal="center"/>
    </xf>
    <xf numFmtId="167" fontId="0" fillId="8" borderId="26" xfId="1" applyNumberFormat="1" applyFont="1" applyFill="1" applyBorder="1" applyAlignment="1" applyProtection="1">
      <alignment horizontal="center"/>
    </xf>
    <xf numFmtId="167" fontId="7" fillId="0" borderId="0" xfId="1" applyNumberFormat="1" applyFill="1" applyBorder="1" applyAlignment="1" applyProtection="1">
      <alignment horizontal="center"/>
    </xf>
    <xf numFmtId="1" fontId="7" fillId="0" borderId="0" xfId="1" applyNumberFormat="1" applyProtection="1"/>
    <xf numFmtId="166" fontId="7" fillId="3" borderId="0" xfId="1" applyNumberFormat="1" applyFill="1" applyAlignment="1" applyProtection="1">
      <alignment horizontal="center"/>
    </xf>
    <xf numFmtId="167" fontId="0" fillId="8" borderId="27" xfId="1" applyNumberFormat="1" applyFont="1" applyFill="1" applyBorder="1" applyAlignment="1" applyProtection="1">
      <alignment horizontal="center"/>
    </xf>
    <xf numFmtId="0" fontId="7" fillId="0" borderId="0" xfId="1" applyNumberFormat="1" applyAlignment="1" applyProtection="1">
      <alignment horizontal="right"/>
    </xf>
    <xf numFmtId="0" fontId="7" fillId="3" borderId="0" xfId="1" applyNumberFormat="1" applyFill="1" applyBorder="1" applyProtection="1"/>
    <xf numFmtId="166" fontId="7" fillId="3" borderId="0" xfId="1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4" fontId="0" fillId="8" borderId="27" xfId="1" applyNumberFormat="1" applyFont="1" applyFill="1" applyBorder="1" applyAlignment="1" applyProtection="1">
      <alignment horizontal="center"/>
    </xf>
    <xf numFmtId="14" fontId="7" fillId="0" borderId="0" xfId="1" applyNumberFormat="1" applyFill="1" applyBorder="1" applyAlignment="1" applyProtection="1">
      <alignment horizontal="center"/>
    </xf>
    <xf numFmtId="49" fontId="9" fillId="7" borderId="27" xfId="1" applyNumberFormat="1" applyFont="1" applyFill="1" applyBorder="1" applyAlignment="1" applyProtection="1">
      <alignment horizontal="center"/>
    </xf>
    <xf numFmtId="14" fontId="9" fillId="7" borderId="27" xfId="1" applyNumberFormat="1" applyFont="1" applyFill="1" applyBorder="1" applyAlignment="1" applyProtection="1">
      <alignment horizontal="center"/>
    </xf>
    <xf numFmtId="14" fontId="7" fillId="0" borderId="0" xfId="1" applyNumberFormat="1" applyFill="1" applyBorder="1" applyAlignment="1" applyProtection="1">
      <alignment vertical="center"/>
    </xf>
    <xf numFmtId="14" fontId="9" fillId="7" borderId="28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Protection="1"/>
    <xf numFmtId="0" fontId="10" fillId="7" borderId="0" xfId="1" applyNumberFormat="1" applyFont="1" applyFill="1" applyProtection="1"/>
    <xf numFmtId="0" fontId="7" fillId="7" borderId="0" xfId="1" applyNumberFormat="1" applyFill="1" applyProtection="1"/>
    <xf numFmtId="2" fontId="7" fillId="0" borderId="0" xfId="1" applyNumberFormat="1" applyFill="1" applyAlignment="1" applyProtection="1">
      <alignment horizontal="center"/>
    </xf>
    <xf numFmtId="14" fontId="10" fillId="7" borderId="37" xfId="1" applyNumberFormat="1" applyFont="1" applyFill="1" applyBorder="1" applyProtection="1"/>
    <xf numFmtId="0" fontId="10" fillId="7" borderId="38" xfId="1" applyNumberFormat="1" applyFont="1" applyFill="1" applyBorder="1" applyProtection="1"/>
    <xf numFmtId="0" fontId="10" fillId="7" borderId="34" xfId="1" applyNumberFormat="1" applyFont="1" applyFill="1" applyBorder="1" applyProtection="1"/>
    <xf numFmtId="0" fontId="7" fillId="7" borderId="38" xfId="1" applyNumberFormat="1" applyFill="1" applyBorder="1" applyProtection="1"/>
    <xf numFmtId="0" fontId="7" fillId="0" borderId="0" xfId="1" applyNumberFormat="1" applyFill="1" applyProtection="1"/>
    <xf numFmtId="2" fontId="7" fillId="0" borderId="0" xfId="1" applyNumberFormat="1" applyFill="1" applyBorder="1" applyAlignment="1" applyProtection="1">
      <alignment horizontal="center"/>
    </xf>
    <xf numFmtId="166" fontId="7" fillId="0" borderId="0" xfId="1" applyNumberFormat="1" applyFill="1" applyAlignment="1" applyProtection="1">
      <alignment horizontal="center"/>
    </xf>
    <xf numFmtId="22" fontId="7" fillId="0" borderId="0" xfId="1" applyNumberFormat="1" applyFill="1" applyProtection="1"/>
    <xf numFmtId="22" fontId="7" fillId="0" borderId="0" xfId="1" applyNumberFormat="1" applyProtection="1"/>
    <xf numFmtId="22" fontId="7" fillId="0" borderId="0" xfId="1" applyNumberFormat="1" applyFill="1" applyAlignment="1" applyProtection="1">
      <alignment horizontal="center"/>
    </xf>
    <xf numFmtId="0" fontId="7" fillId="0" borderId="0" xfId="1" applyNumberFormat="1" applyBorder="1" applyAlignment="1" applyProtection="1">
      <alignment horizontal="left"/>
    </xf>
    <xf numFmtId="22" fontId="7" fillId="0" borderId="0" xfId="1" applyNumberFormat="1" applyFill="1" applyBorder="1" applyAlignment="1" applyProtection="1">
      <alignment horizontal="center"/>
    </xf>
    <xf numFmtId="0" fontId="7" fillId="4" borderId="11" xfId="1" applyNumberFormat="1" applyFill="1" applyBorder="1" applyProtection="1"/>
    <xf numFmtId="0" fontId="7" fillId="0" borderId="0" xfId="1" applyNumberFormat="1" applyBorder="1" applyProtection="1"/>
    <xf numFmtId="0" fontId="7" fillId="0" borderId="0" xfId="1" applyNumberFormat="1" applyFill="1" applyAlignment="1" applyProtection="1">
      <alignment horizontal="center"/>
    </xf>
    <xf numFmtId="0" fontId="7" fillId="0" borderId="0" xfId="1" applyNumberFormat="1" applyProtection="1"/>
    <xf numFmtId="0" fontId="0" fillId="0" borderId="0" xfId="0" applyProtection="1"/>
    <xf numFmtId="0" fontId="2" fillId="3" borderId="0" xfId="1" applyNumberFormat="1" applyFont="1" applyFill="1" applyAlignment="1" applyProtection="1">
      <alignment horizontal="left"/>
    </xf>
    <xf numFmtId="0" fontId="7" fillId="3" borderId="0" xfId="1" applyNumberFormat="1" applyFill="1" applyAlignment="1" applyProtection="1">
      <alignment horizontal="left"/>
    </xf>
    <xf numFmtId="14" fontId="7" fillId="3" borderId="0" xfId="1" applyNumberFormat="1" applyFill="1" applyAlignment="1" applyProtection="1">
      <alignment horizontal="right"/>
    </xf>
    <xf numFmtId="0" fontId="2" fillId="3" borderId="6" xfId="1" applyNumberFormat="1" applyFont="1" applyFill="1" applyBorder="1" applyAlignment="1" applyProtection="1">
      <alignment horizontal="center"/>
    </xf>
    <xf numFmtId="17" fontId="7" fillId="0" borderId="0" xfId="1" applyNumberFormat="1" applyProtection="1"/>
    <xf numFmtId="14" fontId="7" fillId="0" borderId="0" xfId="1" applyNumberFormat="1" applyProtection="1"/>
    <xf numFmtId="0" fontId="5" fillId="3" borderId="5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Alignment="1" applyProtection="1">
      <alignment horizontal="center"/>
    </xf>
    <xf numFmtId="0" fontId="5" fillId="3" borderId="6" xfId="1" applyNumberFormat="1" applyFont="1" applyFill="1" applyBorder="1" applyAlignment="1" applyProtection="1">
      <alignment horizontal="center"/>
    </xf>
    <xf numFmtId="0" fontId="7" fillId="3" borderId="2" xfId="1" applyNumberFormat="1" applyFill="1" applyBorder="1" applyProtection="1"/>
    <xf numFmtId="0" fontId="7" fillId="3" borderId="3" xfId="1" applyNumberFormat="1" applyFill="1" applyBorder="1" applyProtection="1"/>
    <xf numFmtId="0" fontId="7" fillId="3" borderId="4" xfId="1" applyNumberFormat="1" applyFill="1" applyBorder="1" applyProtection="1"/>
    <xf numFmtId="0" fontId="2" fillId="2" borderId="1" xfId="1" applyNumberFormat="1" applyFont="1" applyFill="1" applyBorder="1" applyAlignment="1" applyProtection="1">
      <alignment horizontal="center"/>
      <protection locked="0"/>
    </xf>
    <xf numFmtId="0" fontId="2" fillId="0" borderId="1" xfId="1" applyNumberFormat="1" applyFont="1" applyBorder="1" applyAlignment="1" applyProtection="1">
      <alignment horizontal="center"/>
      <protection locked="0"/>
    </xf>
    <xf numFmtId="167" fontId="2" fillId="2" borderId="1" xfId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Protection="1">
      <protection locked="0"/>
    </xf>
    <xf numFmtId="165" fontId="2" fillId="2" borderId="1" xfId="1" applyNumberFormat="1" applyFont="1" applyFill="1" applyBorder="1" applyProtection="1">
      <protection locked="0"/>
    </xf>
    <xf numFmtId="0" fontId="0" fillId="7" borderId="0" xfId="1" applyNumberFormat="1" applyFont="1" applyFill="1" applyProtection="1"/>
    <xf numFmtId="0" fontId="9" fillId="7" borderId="0" xfId="1" applyNumberFormat="1" applyFont="1" applyFill="1" applyProtection="1"/>
    <xf numFmtId="2" fontId="0" fillId="7" borderId="0" xfId="1" applyNumberFormat="1" applyFont="1" applyFill="1" applyProtection="1"/>
    <xf numFmtId="0" fontId="10" fillId="7" borderId="23" xfId="1" applyNumberFormat="1" applyFont="1" applyFill="1" applyBorder="1" applyProtection="1"/>
    <xf numFmtId="0" fontId="7" fillId="7" borderId="24" xfId="1" applyNumberFormat="1" applyFill="1" applyBorder="1" applyProtection="1"/>
    <xf numFmtId="0" fontId="7" fillId="7" borderId="23" xfId="1" applyNumberFormat="1" applyFill="1" applyBorder="1" applyProtection="1"/>
    <xf numFmtId="0" fontId="10" fillId="7" borderId="24" xfId="1" applyNumberFormat="1" applyFont="1" applyFill="1" applyBorder="1" applyProtection="1"/>
    <xf numFmtId="0" fontId="7" fillId="6" borderId="22" xfId="1" applyNumberFormat="1" applyFill="1" applyBorder="1" applyProtection="1"/>
    <xf numFmtId="14" fontId="7" fillId="6" borderId="19" xfId="1" applyNumberFormat="1" applyFill="1" applyBorder="1" applyAlignment="1" applyProtection="1">
      <alignment horizontal="center" vertical="center"/>
    </xf>
    <xf numFmtId="14" fontId="7" fillId="6" borderId="22" xfId="1" applyNumberFormat="1" applyFill="1" applyBorder="1" applyProtection="1"/>
    <xf numFmtId="14" fontId="7" fillId="6" borderId="19" xfId="1" applyNumberFormat="1" applyFill="1" applyBorder="1" applyAlignment="1" applyProtection="1">
      <alignment horizontal="center"/>
    </xf>
    <xf numFmtId="167" fontId="7" fillId="6" borderId="19" xfId="1" applyNumberFormat="1" applyFill="1" applyBorder="1" applyAlignment="1" applyProtection="1">
      <alignment horizontal="center"/>
    </xf>
    <xf numFmtId="14" fontId="9" fillId="6" borderId="19" xfId="1" applyNumberFormat="1" applyFont="1" applyFill="1" applyBorder="1" applyAlignment="1" applyProtection="1">
      <alignment horizontal="center"/>
    </xf>
    <xf numFmtId="0" fontId="8" fillId="5" borderId="0" xfId="1" applyNumberFormat="1" applyFont="1" applyFill="1" applyProtection="1"/>
    <xf numFmtId="0" fontId="8" fillId="6" borderId="22" xfId="1" applyNumberFormat="1" applyFont="1" applyFill="1" applyBorder="1" applyProtection="1"/>
    <xf numFmtId="14" fontId="9" fillId="6" borderId="19" xfId="1" applyNumberFormat="1" applyFont="1" applyFill="1" applyBorder="1" applyAlignment="1" applyProtection="1">
      <alignment horizontal="center" vertical="center"/>
    </xf>
    <xf numFmtId="0" fontId="8" fillId="6" borderId="22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Protection="1"/>
    <xf numFmtId="0" fontId="8" fillId="0" borderId="0" xfId="1" applyNumberFormat="1" applyFont="1" applyProtection="1"/>
    <xf numFmtId="0" fontId="7" fillId="6" borderId="22" xfId="1" applyNumberFormat="1" applyFill="1" applyBorder="1" applyAlignment="1" applyProtection="1">
      <alignment horizontal="center" vertical="center"/>
    </xf>
    <xf numFmtId="14" fontId="7" fillId="6" borderId="0" xfId="1" applyNumberFormat="1" applyFill="1" applyBorder="1" applyAlignment="1" applyProtection="1">
      <alignment horizontal="center" vertical="center"/>
    </xf>
    <xf numFmtId="0" fontId="7" fillId="6" borderId="0" xfId="1" applyNumberFormat="1" applyFill="1" applyBorder="1" applyProtection="1"/>
    <xf numFmtId="0" fontId="8" fillId="0" borderId="0" xfId="1" applyNumberFormat="1" applyFont="1" applyFill="1" applyBorder="1" applyProtection="1"/>
    <xf numFmtId="0" fontId="10" fillId="2" borderId="1" xfId="1" applyNumberFormat="1" applyFont="1" applyFill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2" fontId="9" fillId="7" borderId="0" xfId="1" applyNumberFormat="1" applyFont="1" applyFill="1" applyProtection="1"/>
    <xf numFmtId="14" fontId="7" fillId="3" borderId="20" xfId="1" applyNumberFormat="1" applyFill="1" applyBorder="1" applyAlignment="1" applyProtection="1">
      <alignment horizontal="center"/>
    </xf>
    <xf numFmtId="14" fontId="7" fillId="3" borderId="21" xfId="1" applyNumberFormat="1" applyFill="1" applyBorder="1" applyAlignment="1" applyProtection="1">
      <alignment horizontal="center"/>
    </xf>
    <xf numFmtId="0" fontId="2" fillId="3" borderId="0" xfId="1" applyNumberFormat="1" applyFont="1" applyFill="1" applyAlignment="1" applyProtection="1">
      <alignment horizontal="left"/>
    </xf>
    <xf numFmtId="0" fontId="7" fillId="0" borderId="0" xfId="1" applyNumberFormat="1" applyProtection="1"/>
    <xf numFmtId="0" fontId="7" fillId="0" borderId="0" xfId="1" applyNumberFormat="1" applyAlignment="1" applyProtection="1">
      <alignment horizontal="left"/>
    </xf>
    <xf numFmtId="0" fontId="7" fillId="0" borderId="14" xfId="1" applyNumberFormat="1" applyBorder="1" applyAlignment="1" applyProtection="1">
      <alignment horizontal="left"/>
    </xf>
    <xf numFmtId="0" fontId="2" fillId="3" borderId="0" xfId="1" applyNumberFormat="1" applyFont="1" applyFill="1" applyProtection="1"/>
    <xf numFmtId="0" fontId="4" fillId="3" borderId="5" xfId="1" applyNumberFormat="1" applyFont="1" applyFill="1" applyBorder="1" applyAlignment="1" applyProtection="1">
      <alignment horizontal="center"/>
    </xf>
    <xf numFmtId="0" fontId="4" fillId="3" borderId="0" xfId="1" applyNumberFormat="1" applyFont="1" applyFill="1" applyAlignment="1" applyProtection="1">
      <alignment horizontal="center"/>
    </xf>
    <xf numFmtId="0" fontId="4" fillId="3" borderId="6" xfId="1" applyNumberFormat="1" applyFont="1" applyFill="1" applyBorder="1" applyAlignment="1" applyProtection="1">
      <alignment horizontal="center"/>
    </xf>
    <xf numFmtId="0" fontId="3" fillId="3" borderId="5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Alignment="1" applyProtection="1">
      <alignment horizontal="center"/>
    </xf>
    <xf numFmtId="0" fontId="3" fillId="3" borderId="6" xfId="1" applyNumberFormat="1" applyFont="1" applyFill="1" applyBorder="1" applyAlignment="1" applyProtection="1">
      <alignment horizontal="center"/>
    </xf>
    <xf numFmtId="0" fontId="2" fillId="2" borderId="12" xfId="1" applyNumberFormat="1" applyFont="1" applyFill="1" applyBorder="1" applyAlignment="1" applyProtection="1">
      <alignment horizontal="center"/>
      <protection locked="0"/>
    </xf>
    <xf numFmtId="0" fontId="2" fillId="2" borderId="13" xfId="1" applyNumberFormat="1" applyFont="1" applyFill="1" applyBorder="1" applyAlignment="1" applyProtection="1">
      <alignment horizontal="center"/>
      <protection locked="0"/>
    </xf>
    <xf numFmtId="0" fontId="6" fillId="3" borderId="5" xfId="1" applyNumberFormat="1" applyFont="1" applyFill="1" applyBorder="1" applyAlignment="1" applyProtection="1">
      <alignment horizontal="center"/>
    </xf>
    <xf numFmtId="0" fontId="6" fillId="3" borderId="0" xfId="1" applyNumberFormat="1" applyFont="1" applyFill="1" applyAlignment="1" applyProtection="1">
      <alignment horizontal="center"/>
    </xf>
    <xf numFmtId="0" fontId="6" fillId="3" borderId="6" xfId="1" applyNumberFormat="1" applyFont="1" applyFill="1" applyBorder="1" applyAlignment="1" applyProtection="1">
      <alignment horizontal="center"/>
    </xf>
    <xf numFmtId="166" fontId="7" fillId="3" borderId="32" xfId="1" applyNumberFormat="1" applyFill="1" applyBorder="1" applyAlignment="1" applyProtection="1">
      <alignment horizontal="center"/>
    </xf>
    <xf numFmtId="166" fontId="7" fillId="3" borderId="33" xfId="1" applyNumberFormat="1" applyFill="1" applyBorder="1" applyAlignment="1" applyProtection="1">
      <alignment horizontal="center"/>
    </xf>
    <xf numFmtId="167" fontId="7" fillId="3" borderId="32" xfId="1" applyNumberFormat="1" applyFill="1" applyBorder="1" applyAlignment="1" applyProtection="1">
      <alignment horizontal="center"/>
    </xf>
    <xf numFmtId="167" fontId="7" fillId="3" borderId="33" xfId="1" applyNumberFormat="1" applyFill="1" applyBorder="1" applyAlignment="1" applyProtection="1">
      <alignment horizontal="center"/>
    </xf>
    <xf numFmtId="166" fontId="7" fillId="3" borderId="20" xfId="1" applyNumberFormat="1" applyFill="1" applyBorder="1" applyAlignment="1" applyProtection="1">
      <alignment horizontal="center"/>
    </xf>
    <xf numFmtId="166" fontId="7" fillId="3" borderId="21" xfId="1" applyNumberFormat="1" applyFill="1" applyBorder="1" applyAlignment="1" applyProtection="1">
      <alignment horizontal="center"/>
    </xf>
    <xf numFmtId="167" fontId="7" fillId="3" borderId="20" xfId="1" applyNumberFormat="1" applyFill="1" applyBorder="1" applyAlignment="1" applyProtection="1">
      <alignment horizontal="center"/>
    </xf>
    <xf numFmtId="167" fontId="7" fillId="3" borderId="21" xfId="1" applyNumberFormat="1" applyFill="1" applyBorder="1" applyAlignment="1" applyProtection="1">
      <alignment horizontal="center"/>
    </xf>
    <xf numFmtId="0" fontId="2" fillId="3" borderId="8" xfId="1" applyNumberFormat="1" applyFont="1" applyFill="1" applyBorder="1" applyAlignment="1" applyProtection="1">
      <alignment horizontal="center"/>
    </xf>
    <xf numFmtId="2" fontId="2" fillId="3" borderId="15" xfId="1" applyNumberFormat="1" applyFont="1" applyFill="1" applyBorder="1" applyAlignment="1" applyProtection="1">
      <alignment horizontal="center"/>
    </xf>
    <xf numFmtId="2" fontId="2" fillId="3" borderId="16" xfId="1" applyNumberFormat="1" applyFont="1" applyFill="1" applyBorder="1" applyAlignment="1" applyProtection="1">
      <alignment horizontal="center"/>
    </xf>
    <xf numFmtId="0" fontId="2" fillId="3" borderId="15" xfId="1" applyNumberFormat="1" applyFont="1" applyFill="1" applyBorder="1" applyAlignment="1" applyProtection="1">
      <alignment horizontal="center"/>
    </xf>
    <xf numFmtId="0" fontId="2" fillId="3" borderId="16" xfId="1" applyNumberFormat="1" applyFont="1" applyFill="1" applyBorder="1" applyAlignment="1" applyProtection="1">
      <alignment horizontal="center"/>
    </xf>
    <xf numFmtId="0" fontId="7" fillId="3" borderId="2" xfId="1" applyNumberFormat="1" applyFill="1" applyBorder="1" applyAlignment="1" applyProtection="1">
      <alignment horizontal="center"/>
    </xf>
    <xf numFmtId="0" fontId="7" fillId="3" borderId="4" xfId="1" applyNumberFormat="1" applyFill="1" applyBorder="1" applyAlignment="1" applyProtection="1">
      <alignment horizontal="center"/>
    </xf>
    <xf numFmtId="166" fontId="9" fillId="3" borderId="20" xfId="1" applyNumberFormat="1" applyFont="1" applyFill="1" applyBorder="1" applyAlignment="1" applyProtection="1">
      <alignment horizontal="center"/>
    </xf>
    <xf numFmtId="166" fontId="9" fillId="3" borderId="21" xfId="1" applyNumberFormat="1" applyFont="1" applyFill="1" applyBorder="1" applyAlignment="1" applyProtection="1">
      <alignment horizontal="center"/>
    </xf>
    <xf numFmtId="166" fontId="7" fillId="3" borderId="10" xfId="1" applyNumberFormat="1" applyFill="1" applyBorder="1" applyAlignment="1" applyProtection="1">
      <alignment horizontal="center"/>
    </xf>
    <xf numFmtId="167" fontId="7" fillId="3" borderId="10" xfId="1" applyNumberFormat="1" applyFill="1" applyBorder="1" applyAlignment="1" applyProtection="1">
      <alignment horizontal="center"/>
    </xf>
    <xf numFmtId="167" fontId="7" fillId="3" borderId="31" xfId="1" applyNumberFormat="1" applyFill="1" applyBorder="1" applyAlignment="1" applyProtection="1">
      <alignment horizontal="center"/>
    </xf>
    <xf numFmtId="14" fontId="9" fillId="3" borderId="18" xfId="1" applyNumberFormat="1" applyFont="1" applyFill="1" applyBorder="1" applyAlignment="1" applyProtection="1">
      <alignment horizontal="center"/>
    </xf>
    <xf numFmtId="14" fontId="9" fillId="3" borderId="17" xfId="1" applyNumberFormat="1" applyFont="1" applyFill="1" applyBorder="1" applyAlignment="1" applyProtection="1">
      <alignment horizontal="center"/>
    </xf>
    <xf numFmtId="166" fontId="7" fillId="3" borderId="18" xfId="1" applyNumberFormat="1" applyFill="1" applyBorder="1" applyAlignment="1" applyProtection="1">
      <alignment horizontal="center"/>
    </xf>
    <xf numFmtId="166" fontId="7" fillId="3" borderId="40" xfId="1" applyNumberFormat="1" applyFill="1" applyBorder="1" applyAlignment="1" applyProtection="1">
      <alignment horizontal="center"/>
    </xf>
    <xf numFmtId="0" fontId="7" fillId="3" borderId="7" xfId="1" applyNumberFormat="1" applyFill="1" applyBorder="1" applyAlignment="1" applyProtection="1">
      <alignment horizontal="center"/>
    </xf>
    <xf numFmtId="0" fontId="7" fillId="3" borderId="9" xfId="1" applyNumberFormat="1" applyFill="1" applyBorder="1" applyAlignment="1" applyProtection="1">
      <alignment horizontal="center"/>
    </xf>
    <xf numFmtId="14" fontId="7" fillId="8" borderId="5" xfId="1" applyNumberFormat="1" applyFill="1" applyBorder="1" applyAlignment="1" applyProtection="1">
      <alignment horizontal="center"/>
    </xf>
    <xf numFmtId="14" fontId="7" fillId="8" borderId="6" xfId="1" applyNumberFormat="1" applyFill="1" applyBorder="1" applyAlignment="1" applyProtection="1">
      <alignment horizontal="center"/>
    </xf>
    <xf numFmtId="14" fontId="7" fillId="8" borderId="20" xfId="1" applyNumberFormat="1" applyFill="1" applyBorder="1" applyAlignment="1" applyProtection="1">
      <alignment horizontal="center"/>
    </xf>
    <xf numFmtId="14" fontId="7" fillId="8" borderId="21" xfId="1" applyNumberFormat="1" applyFill="1" applyBorder="1" applyAlignment="1" applyProtection="1">
      <alignment horizontal="center"/>
    </xf>
    <xf numFmtId="14" fontId="9" fillId="5" borderId="22" xfId="1" applyNumberFormat="1" applyFont="1" applyFill="1" applyBorder="1" applyAlignment="1" applyProtection="1">
      <alignment horizontal="center"/>
    </xf>
    <xf numFmtId="14" fontId="9" fillId="5" borderId="21" xfId="1" applyNumberFormat="1" applyFont="1" applyFill="1" applyBorder="1" applyAlignment="1" applyProtection="1">
      <alignment horizontal="center"/>
    </xf>
    <xf numFmtId="14" fontId="7" fillId="3" borderId="5" xfId="1" applyNumberFormat="1" applyFill="1" applyBorder="1" applyAlignment="1" applyProtection="1">
      <alignment horizontal="center"/>
    </xf>
    <xf numFmtId="14" fontId="7" fillId="3" borderId="6" xfId="1" applyNumberFormat="1" applyFill="1" applyBorder="1" applyAlignment="1" applyProtection="1">
      <alignment horizontal="center"/>
    </xf>
    <xf numFmtId="14" fontId="7" fillId="6" borderId="22" xfId="1" applyNumberFormat="1" applyFill="1" applyBorder="1" applyAlignment="1" applyProtection="1">
      <alignment horizontal="center"/>
    </xf>
    <xf numFmtId="14" fontId="7" fillId="6" borderId="19" xfId="1" applyNumberFormat="1" applyFill="1" applyBorder="1" applyAlignment="1" applyProtection="1">
      <alignment horizontal="center"/>
    </xf>
    <xf numFmtId="14" fontId="7" fillId="6" borderId="22" xfId="1" applyNumberFormat="1" applyFill="1" applyBorder="1" applyAlignment="1" applyProtection="1">
      <alignment horizontal="center" vertical="top"/>
    </xf>
    <xf numFmtId="14" fontId="7" fillId="6" borderId="19" xfId="1" applyNumberFormat="1" applyFill="1" applyBorder="1" applyAlignment="1" applyProtection="1">
      <alignment horizontal="center" vertical="top"/>
    </xf>
    <xf numFmtId="14" fontId="9" fillId="5" borderId="19" xfId="1" applyNumberFormat="1" applyFont="1" applyFill="1" applyBorder="1" applyAlignment="1" applyProtection="1">
      <alignment horizontal="center"/>
    </xf>
    <xf numFmtId="14" fontId="7" fillId="5" borderId="22" xfId="1" applyNumberFormat="1" applyFill="1" applyBorder="1" applyAlignment="1" applyProtection="1">
      <alignment horizontal="center"/>
    </xf>
    <xf numFmtId="14" fontId="7" fillId="5" borderId="19" xfId="1" applyNumberFormat="1" applyFill="1" applyBorder="1" applyAlignment="1" applyProtection="1">
      <alignment horizontal="center"/>
    </xf>
    <xf numFmtId="14" fontId="9" fillId="5" borderId="20" xfId="1" applyNumberFormat="1" applyFont="1" applyFill="1" applyBorder="1" applyAlignment="1" applyProtection="1">
      <alignment horizontal="center"/>
    </xf>
    <xf numFmtId="14" fontId="7" fillId="3" borderId="19" xfId="1" applyNumberFormat="1" applyFill="1" applyBorder="1" applyAlignment="1" applyProtection="1">
      <alignment horizontal="center"/>
    </xf>
    <xf numFmtId="14" fontId="7" fillId="3" borderId="22" xfId="1" applyNumberFormat="1" applyFill="1" applyBorder="1" applyAlignment="1" applyProtection="1">
      <alignment horizontal="center"/>
    </xf>
    <xf numFmtId="14" fontId="7" fillId="6" borderId="20" xfId="1" applyNumberFormat="1" applyFill="1" applyBorder="1" applyAlignment="1" applyProtection="1">
      <alignment horizontal="center"/>
    </xf>
    <xf numFmtId="0" fontId="7" fillId="6" borderId="21" xfId="1" applyNumberFormat="1" applyFill="1" applyBorder="1" applyAlignment="1" applyProtection="1">
      <alignment horizontal="center"/>
    </xf>
    <xf numFmtId="14" fontId="7" fillId="6" borderId="21" xfId="1" applyNumberFormat="1" applyFill="1" applyBorder="1" applyAlignment="1" applyProtection="1">
      <alignment horizontal="center"/>
    </xf>
    <xf numFmtId="167" fontId="7" fillId="6" borderId="20" xfId="1" applyNumberFormat="1" applyFill="1" applyBorder="1" applyAlignment="1" applyProtection="1">
      <alignment horizontal="center"/>
    </xf>
    <xf numFmtId="167" fontId="7" fillId="6" borderId="21" xfId="1" applyNumberFormat="1" applyFill="1" applyBorder="1" applyAlignment="1" applyProtection="1">
      <alignment horizontal="center"/>
    </xf>
    <xf numFmtId="167" fontId="7" fillId="8" borderId="10" xfId="1" applyNumberFormat="1" applyFill="1" applyBorder="1" applyAlignment="1" applyProtection="1">
      <alignment horizontal="center"/>
    </xf>
    <xf numFmtId="167" fontId="0" fillId="7" borderId="31" xfId="0" applyNumberFormat="1" applyFill="1" applyBorder="1" applyAlignment="1" applyProtection="1">
      <alignment horizontal="center"/>
    </xf>
    <xf numFmtId="167" fontId="0" fillId="7" borderId="0" xfId="0" applyNumberFormat="1" applyFill="1" applyBorder="1" applyAlignment="1" applyProtection="1">
      <alignment horizontal="center"/>
    </xf>
    <xf numFmtId="167" fontId="7" fillId="8" borderId="34" xfId="1" applyNumberFormat="1" applyFill="1" applyBorder="1" applyAlignment="1" applyProtection="1">
      <alignment horizontal="center"/>
    </xf>
    <xf numFmtId="167" fontId="7" fillId="8" borderId="38" xfId="1" applyNumberFormat="1" applyFill="1" applyBorder="1" applyAlignment="1" applyProtection="1">
      <alignment horizontal="center"/>
    </xf>
    <xf numFmtId="167" fontId="7" fillId="8" borderId="39" xfId="1" applyNumberFormat="1" applyFill="1" applyBorder="1" applyAlignment="1" applyProtection="1">
      <alignment horizontal="center"/>
    </xf>
    <xf numFmtId="167" fontId="7" fillId="8" borderId="31" xfId="1" applyNumberFormat="1" applyFill="1" applyBorder="1" applyAlignment="1" applyProtection="1">
      <alignment horizontal="center"/>
    </xf>
    <xf numFmtId="167" fontId="7" fillId="8" borderId="0" xfId="1" applyNumberFormat="1" applyFill="1" applyBorder="1" applyAlignment="1" applyProtection="1">
      <alignment horizontal="center"/>
    </xf>
    <xf numFmtId="0" fontId="2" fillId="2" borderId="12" xfId="1" applyNumberFormat="1" applyFont="1" applyFill="1" applyBorder="1" applyAlignment="1">
      <alignment horizontal="center"/>
    </xf>
    <xf numFmtId="0" fontId="2" fillId="2" borderId="13" xfId="1" applyNumberFormat="1" applyFont="1" applyFill="1" applyBorder="1" applyAlignment="1">
      <alignment horizontal="center"/>
    </xf>
    <xf numFmtId="0" fontId="7" fillId="0" borderId="14" xfId="1" applyNumberFormat="1" applyBorder="1" applyProtection="1"/>
    <xf numFmtId="166" fontId="7" fillId="3" borderId="31" xfId="1" applyNumberFormat="1" applyFill="1" applyBorder="1" applyAlignment="1" applyProtection="1">
      <alignment horizontal="center"/>
    </xf>
    <xf numFmtId="2" fontId="2" fillId="3" borderId="2" xfId="1" applyNumberFormat="1" applyFont="1" applyFill="1" applyBorder="1" applyAlignment="1" applyProtection="1">
      <alignment horizontal="center"/>
    </xf>
    <xf numFmtId="2" fontId="2" fillId="3" borderId="4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166" fontId="7" fillId="3" borderId="34" xfId="1" applyNumberFormat="1" applyFill="1" applyBorder="1" applyAlignment="1" applyProtection="1">
      <alignment horizontal="center"/>
    </xf>
    <xf numFmtId="166" fontId="7" fillId="3" borderId="35" xfId="1" applyNumberFormat="1" applyFill="1" applyBorder="1" applyAlignment="1" applyProtection="1">
      <alignment horizontal="center"/>
    </xf>
    <xf numFmtId="167" fontId="7" fillId="3" borderId="29" xfId="1" applyNumberFormat="1" applyFill="1" applyBorder="1" applyAlignment="1" applyProtection="1">
      <alignment horizontal="center"/>
    </xf>
    <xf numFmtId="167" fontId="7" fillId="3" borderId="30" xfId="1" applyNumberFormat="1" applyFill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14" fontId="0" fillId="3" borderId="10" xfId="1" applyNumberFormat="1" applyFont="1" applyFill="1" applyBorder="1" applyAlignment="1" applyProtection="1">
      <alignment horizontal="center"/>
    </xf>
    <xf numFmtId="14" fontId="7" fillId="3" borderId="31" xfId="1" applyNumberFormat="1" applyFill="1" applyBorder="1" applyAlignment="1" applyProtection="1">
      <alignment horizontal="center"/>
    </xf>
    <xf numFmtId="8" fontId="7" fillId="3" borderId="10" xfId="1" applyNumberFormat="1" applyFill="1" applyBorder="1" applyAlignment="1" applyProtection="1">
      <alignment horizontal="center"/>
    </xf>
    <xf numFmtId="8" fontId="7" fillId="3" borderId="31" xfId="1" applyNumberFormat="1" applyFill="1" applyBorder="1" applyAlignment="1" applyProtection="1">
      <alignment horizontal="center"/>
    </xf>
    <xf numFmtId="167" fontId="7" fillId="9" borderId="10" xfId="1" applyNumberFormat="1" applyFill="1" applyBorder="1" applyAlignment="1" applyProtection="1">
      <alignment horizontal="center"/>
    </xf>
    <xf numFmtId="167" fontId="7" fillId="9" borderId="31" xfId="1" applyNumberFormat="1" applyFill="1" applyBorder="1" applyAlignment="1" applyProtection="1">
      <alignment horizontal="center"/>
    </xf>
    <xf numFmtId="167" fontId="0" fillId="9" borderId="0" xfId="0" applyNumberFormat="1" applyFill="1" applyBorder="1" applyAlignment="1" applyProtection="1">
      <alignment horizontal="center"/>
    </xf>
    <xf numFmtId="14" fontId="7" fillId="7" borderId="10" xfId="1" applyNumberFormat="1" applyFill="1" applyBorder="1" applyAlignment="1" applyProtection="1">
      <alignment horizontal="center"/>
    </xf>
    <xf numFmtId="14" fontId="7" fillId="7" borderId="31" xfId="1" applyNumberForma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31" xfId="0" applyFill="1" applyBorder="1" applyAlignment="1" applyProtection="1">
      <alignment horizontal="center"/>
    </xf>
    <xf numFmtId="167" fontId="7" fillId="7" borderId="10" xfId="1" applyNumberFormat="1" applyFill="1" applyBorder="1" applyAlignment="1" applyProtection="1">
      <alignment horizontal="center"/>
    </xf>
    <xf numFmtId="167" fontId="7" fillId="7" borderId="31" xfId="1" applyNumberFormat="1" applyFill="1" applyBorder="1" applyAlignment="1" applyProtection="1">
      <alignment horizontal="center"/>
    </xf>
    <xf numFmtId="14" fontId="7" fillId="5" borderId="20" xfId="1" applyNumberFormat="1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0" fontId="0" fillId="6" borderId="21" xfId="0" applyFill="1" applyBorder="1" applyAlignment="1" applyProtection="1">
      <alignment horizontal="center"/>
    </xf>
    <xf numFmtId="14" fontId="0" fillId="5" borderId="21" xfId="0" applyNumberFormat="1" applyFill="1" applyBorder="1" applyAlignment="1" applyProtection="1">
      <alignment horizontal="center"/>
    </xf>
    <xf numFmtId="14" fontId="7" fillId="6" borderId="20" xfId="1" applyNumberFormat="1" applyFill="1" applyBorder="1" applyAlignment="1" applyProtection="1">
      <alignment horizontal="center" vertical="center"/>
    </xf>
    <xf numFmtId="0" fontId="0" fillId="6" borderId="21" xfId="0" applyFill="1" applyBorder="1" applyAlignment="1" applyProtection="1">
      <alignment horizontal="center" vertical="center"/>
    </xf>
    <xf numFmtId="14" fontId="9" fillId="6" borderId="20" xfId="1" applyNumberFormat="1" applyFont="1" applyFill="1" applyBorder="1" applyAlignment="1" applyProtection="1">
      <alignment horizontal="center" vertical="center"/>
    </xf>
    <xf numFmtId="14" fontId="7" fillId="6" borderId="7" xfId="1" applyNumberFormat="1" applyFill="1" applyBorder="1" applyAlignment="1" applyProtection="1">
      <alignment horizontal="center"/>
    </xf>
    <xf numFmtId="0" fontId="7" fillId="6" borderId="9" xfId="1" applyNumberFormat="1" applyFill="1" applyBorder="1" applyAlignment="1" applyProtection="1">
      <alignment horizontal="center"/>
    </xf>
    <xf numFmtId="14" fontId="9" fillId="6" borderId="20" xfId="1" applyNumberFormat="1" applyFont="1" applyFill="1" applyBorder="1" applyAlignment="1" applyProtection="1">
      <alignment horizontal="center"/>
    </xf>
    <xf numFmtId="14" fontId="9" fillId="6" borderId="21" xfId="1" applyNumberFormat="1" applyFont="1" applyFill="1" applyBorder="1" applyAlignment="1" applyProtection="1">
      <alignment horizontal="center"/>
    </xf>
    <xf numFmtId="14" fontId="7" fillId="7" borderId="18" xfId="1" applyNumberFormat="1" applyFill="1" applyBorder="1" applyAlignment="1" applyProtection="1">
      <alignment horizontal="center"/>
    </xf>
    <xf numFmtId="0" fontId="0" fillId="7" borderId="36" xfId="0" applyFill="1" applyBorder="1" applyAlignment="1" applyProtection="1">
      <alignment horizontal="center"/>
    </xf>
    <xf numFmtId="0" fontId="0" fillId="7" borderId="17" xfId="0" applyFill="1" applyBorder="1" applyAlignment="1" applyProtection="1">
      <alignment horizontal="center"/>
    </xf>
    <xf numFmtId="14" fontId="7" fillId="3" borderId="18" xfId="1" applyNumberFormat="1" applyFill="1" applyBorder="1" applyAlignment="1" applyProtection="1">
      <alignment horizontal="center"/>
    </xf>
    <xf numFmtId="14" fontId="7" fillId="3" borderId="17" xfId="1" applyNumberFormat="1" applyFill="1" applyBorder="1" applyAlignment="1" applyProtection="1">
      <alignment horizontal="center"/>
    </xf>
    <xf numFmtId="8" fontId="7" fillId="3" borderId="18" xfId="1" applyNumberFormat="1" applyFill="1" applyBorder="1" applyAlignment="1" applyProtection="1">
      <alignment horizontal="center"/>
    </xf>
    <xf numFmtId="8" fontId="7" fillId="3" borderId="17" xfId="1" applyNumberFormat="1" applyFill="1" applyBorder="1" applyAlignment="1" applyProtection="1">
      <alignment horizontal="center"/>
    </xf>
  </cellXfs>
  <cellStyles count="3">
    <cellStyle name="Comma0" xfId="1" xr:uid="{00000000-0005-0000-0000-000000000000}"/>
    <cellStyle name="Currency0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0000"/>
      <rgbColor rgb="00FFFFFF"/>
      <rgbColor rgb="0090909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6"/>
  <sheetViews>
    <sheetView tabSelected="1" topLeftCell="A13" zoomScaleNormal="100" workbookViewId="0">
      <selection activeCell="A30" sqref="A30:XFD226"/>
    </sheetView>
  </sheetViews>
  <sheetFormatPr defaultColWidth="9.1796875" defaultRowHeight="12.5" x14ac:dyDescent="0.25"/>
  <cols>
    <col min="1" max="1" width="1.26953125" style="8" customWidth="1"/>
    <col min="2" max="2" width="1.7265625" style="8" customWidth="1"/>
    <col min="3" max="3" width="23.7265625" style="8" customWidth="1"/>
    <col min="4" max="4" width="1.26953125" style="8" customWidth="1"/>
    <col min="5" max="5" width="20.7265625" style="8" customWidth="1"/>
    <col min="6" max="6" width="9" style="8" customWidth="1"/>
    <col min="7" max="7" width="21.7265625" style="8" customWidth="1"/>
    <col min="8" max="8" width="1.81640625" style="8" customWidth="1"/>
    <col min="9" max="9" width="1.1796875" style="8" customWidth="1"/>
    <col min="10" max="10" width="17.7265625" style="8" customWidth="1"/>
    <col min="11" max="11" width="11.7265625" style="8" customWidth="1"/>
    <col min="12" max="12" width="1.7265625" style="8" customWidth="1"/>
    <col min="13" max="13" width="1.26953125" style="8" customWidth="1"/>
    <col min="14" max="15" width="14.453125" style="8" customWidth="1"/>
    <col min="16" max="16384" width="9.1796875" style="8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5" x14ac:dyDescent="0.25">
      <c r="A2" s="4"/>
      <c r="B2" s="73"/>
      <c r="C2" s="74"/>
      <c r="D2" s="74"/>
      <c r="E2" s="74"/>
      <c r="F2" s="74"/>
      <c r="G2" s="74"/>
      <c r="H2" s="74"/>
      <c r="I2" s="74"/>
      <c r="J2" s="74"/>
      <c r="K2" s="74"/>
      <c r="L2" s="75"/>
      <c r="M2" s="4"/>
    </row>
    <row r="3" spans="1:15" ht="23" x14ac:dyDescent="0.5">
      <c r="A3" s="4"/>
      <c r="B3" s="117" t="s">
        <v>1</v>
      </c>
      <c r="C3" s="118"/>
      <c r="D3" s="118"/>
      <c r="E3" s="118"/>
      <c r="F3" s="118"/>
      <c r="G3" s="118"/>
      <c r="H3" s="118"/>
      <c r="I3" s="118"/>
      <c r="J3" s="118"/>
      <c r="K3" s="118"/>
      <c r="L3" s="119"/>
      <c r="M3" s="4"/>
      <c r="O3" s="69"/>
    </row>
    <row r="4" spans="1:15" ht="13" x14ac:dyDescent="0.3">
      <c r="A4" s="4"/>
      <c r="B4" s="9"/>
      <c r="C4" s="10"/>
      <c r="D4" s="10"/>
      <c r="E4" s="10"/>
      <c r="F4" s="10"/>
      <c r="G4" s="10"/>
      <c r="H4" s="10"/>
      <c r="I4" s="10"/>
      <c r="J4" s="10"/>
      <c r="K4" s="10"/>
      <c r="L4" s="67"/>
      <c r="M4" s="4"/>
      <c r="O4" s="69"/>
    </row>
    <row r="5" spans="1:15" ht="13" x14ac:dyDescent="0.3">
      <c r="A5" s="4"/>
      <c r="B5" s="9"/>
      <c r="C5" s="64" t="s">
        <v>6</v>
      </c>
      <c r="D5" s="10"/>
      <c r="E5" s="76"/>
      <c r="F5" s="10"/>
      <c r="G5" s="10" t="s">
        <v>5</v>
      </c>
      <c r="H5" s="11"/>
      <c r="I5" s="120"/>
      <c r="J5" s="121"/>
      <c r="K5" s="10"/>
      <c r="L5" s="67"/>
      <c r="M5" s="4"/>
      <c r="O5" s="69"/>
    </row>
    <row r="6" spans="1:15" ht="13" x14ac:dyDescent="0.3">
      <c r="A6" s="4"/>
      <c r="B6" s="9"/>
      <c r="C6" s="10"/>
      <c r="D6" s="10"/>
      <c r="E6" s="10"/>
      <c r="F6" s="10"/>
      <c r="G6" s="10"/>
      <c r="H6" s="10"/>
      <c r="I6" s="10"/>
      <c r="J6" s="10"/>
      <c r="K6" s="10"/>
      <c r="L6" s="67"/>
      <c r="M6" s="4"/>
      <c r="O6" s="69"/>
    </row>
    <row r="7" spans="1:15" ht="13" x14ac:dyDescent="0.3">
      <c r="A7" s="4"/>
      <c r="B7" s="5"/>
      <c r="C7" s="109" t="s">
        <v>10</v>
      </c>
      <c r="D7" s="110"/>
      <c r="E7" s="110"/>
      <c r="F7" s="110"/>
      <c r="G7" s="110"/>
      <c r="H7" s="10"/>
      <c r="I7" s="10"/>
      <c r="J7" s="77"/>
      <c r="K7" s="10"/>
      <c r="L7" s="67"/>
      <c r="M7" s="4"/>
      <c r="O7" s="69"/>
    </row>
    <row r="8" spans="1:15" ht="13" x14ac:dyDescent="0.3">
      <c r="A8" s="4"/>
      <c r="B8" s="9"/>
      <c r="C8" s="10"/>
      <c r="D8" s="10"/>
      <c r="E8" s="10"/>
      <c r="F8" s="10"/>
      <c r="G8" s="10"/>
      <c r="H8" s="10"/>
      <c r="I8" s="10"/>
      <c r="J8" s="10"/>
      <c r="K8" s="10"/>
      <c r="L8" s="67"/>
      <c r="M8" s="4"/>
      <c r="O8" s="69"/>
    </row>
    <row r="9" spans="1:15" ht="18" x14ac:dyDescent="0.4">
      <c r="A9" s="4"/>
      <c r="B9" s="122" t="str">
        <f>IF(J7="yes","THIS WORKSHEET IS NOT APPLICABLE.  Use Recipient Worksheet","")</f>
        <v/>
      </c>
      <c r="C9" s="123"/>
      <c r="D9" s="123"/>
      <c r="E9" s="123"/>
      <c r="F9" s="123"/>
      <c r="G9" s="123"/>
      <c r="H9" s="123"/>
      <c r="I9" s="123"/>
      <c r="J9" s="123"/>
      <c r="K9" s="123"/>
      <c r="L9" s="124"/>
      <c r="M9" s="4"/>
      <c r="O9" s="69"/>
    </row>
    <row r="10" spans="1:15" ht="28" x14ac:dyDescent="0.6">
      <c r="A10" s="4"/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4"/>
      <c r="O10" s="69"/>
    </row>
    <row r="11" spans="1:15" ht="13" x14ac:dyDescent="0.3">
      <c r="A11" s="4"/>
      <c r="B11" s="5"/>
      <c r="C11" s="109" t="s">
        <v>2</v>
      </c>
      <c r="D11" s="110"/>
      <c r="E11" s="110"/>
      <c r="F11" s="10"/>
      <c r="G11" s="78"/>
      <c r="H11" s="10"/>
      <c r="I11" s="10"/>
      <c r="J11" s="10"/>
      <c r="K11" s="10"/>
      <c r="L11" s="67"/>
      <c r="M11" s="4"/>
      <c r="O11" s="69"/>
    </row>
    <row r="12" spans="1:15" ht="13" x14ac:dyDescent="0.3">
      <c r="A12" s="4"/>
      <c r="B12" s="5"/>
      <c r="C12" s="64"/>
      <c r="D12" s="64"/>
      <c r="E12" s="10"/>
      <c r="F12" s="10"/>
      <c r="G12" s="66"/>
      <c r="H12" s="10"/>
      <c r="I12" s="10"/>
      <c r="J12" s="10"/>
      <c r="K12" s="10"/>
      <c r="L12" s="67"/>
      <c r="M12" s="4"/>
      <c r="O12" s="69"/>
    </row>
    <row r="13" spans="1:15" ht="13" x14ac:dyDescent="0.3">
      <c r="A13" s="4"/>
      <c r="B13" s="5"/>
      <c r="C13" s="109" t="s">
        <v>9</v>
      </c>
      <c r="D13" s="111"/>
      <c r="E13" s="111"/>
      <c r="F13" s="112"/>
      <c r="G13" s="78"/>
      <c r="H13" s="10"/>
      <c r="I13" s="10"/>
      <c r="J13" s="19" t="str">
        <f>IF(G13&gt;0,IF(G13&lt;G11-120,"         Exceeds 3 Month Retro Start",""),"")</f>
        <v/>
      </c>
      <c r="K13" s="10"/>
      <c r="L13" s="67"/>
      <c r="M13" s="4"/>
      <c r="N13" s="68"/>
      <c r="O13" s="30"/>
    </row>
    <row r="14" spans="1:15" ht="13" x14ac:dyDescent="0.3">
      <c r="A14" s="4"/>
      <c r="B14" s="5"/>
      <c r="C14" s="64"/>
      <c r="D14" s="64"/>
      <c r="E14" s="65"/>
      <c r="F14" s="65"/>
      <c r="G14" s="66"/>
      <c r="H14" s="10"/>
      <c r="I14" s="10"/>
      <c r="J14" s="10"/>
      <c r="K14" s="10"/>
      <c r="L14" s="67"/>
      <c r="M14" s="4"/>
      <c r="N14" s="68"/>
      <c r="O14" s="30"/>
    </row>
    <row r="15" spans="1:15" ht="13" x14ac:dyDescent="0.3">
      <c r="A15" s="4"/>
      <c r="B15" s="5"/>
      <c r="C15" s="113" t="s">
        <v>25</v>
      </c>
      <c r="D15" s="113"/>
      <c r="E15" s="4"/>
      <c r="F15" s="4"/>
      <c r="G15" s="79"/>
      <c r="H15" s="4"/>
      <c r="I15" s="4"/>
      <c r="J15" s="19" t="str">
        <f>IF(G11&gt;0,IF(G15&gt;G11,"         Transferred after application.",""),"")</f>
        <v/>
      </c>
      <c r="K15" s="4"/>
      <c r="L15" s="7"/>
      <c r="M15" s="4"/>
    </row>
    <row r="16" spans="1:15" x14ac:dyDescent="0.25">
      <c r="A16" s="4"/>
      <c r="B16" s="5"/>
      <c r="C16" s="4"/>
      <c r="D16" s="4"/>
      <c r="E16" s="4"/>
      <c r="F16" s="4"/>
      <c r="G16" s="6"/>
      <c r="H16" s="4"/>
      <c r="I16" s="4"/>
      <c r="J16" s="4"/>
      <c r="K16" s="4"/>
      <c r="L16" s="7"/>
      <c r="M16" s="4"/>
    </row>
    <row r="17" spans="1:13" ht="18" x14ac:dyDescent="0.4">
      <c r="A17" s="4"/>
      <c r="B17" s="114" t="str">
        <f>IF(G25="Can't Determine","",IF(J7="YES","THIS WORKSHEET IS NOT APPLICABLE - Use Recipient Worksheet",IF(G13-G15&gt;1826,"STOP! No Disqualification","TRANSFER DISQUALIFICATION APPLIES")))</f>
        <v/>
      </c>
      <c r="C17" s="115"/>
      <c r="D17" s="115"/>
      <c r="E17" s="115"/>
      <c r="F17" s="115"/>
      <c r="G17" s="115"/>
      <c r="H17" s="115"/>
      <c r="I17" s="115"/>
      <c r="J17" s="115"/>
      <c r="K17" s="115"/>
      <c r="L17" s="116"/>
      <c r="M17" s="4"/>
    </row>
    <row r="18" spans="1:13" ht="13" x14ac:dyDescent="0.3">
      <c r="A18" s="4"/>
      <c r="B18" s="9"/>
      <c r="C18" s="10"/>
      <c r="D18" s="10"/>
      <c r="E18" s="10"/>
      <c r="F18" s="10"/>
      <c r="G18" s="10"/>
      <c r="H18" s="4"/>
      <c r="I18" s="4"/>
      <c r="J18" s="4"/>
      <c r="K18" s="4"/>
      <c r="L18" s="7"/>
      <c r="M18" s="4"/>
    </row>
    <row r="19" spans="1:13" ht="13" x14ac:dyDescent="0.3">
      <c r="A19" s="4"/>
      <c r="B19" s="5"/>
      <c r="C19" s="11" t="s">
        <v>24</v>
      </c>
      <c r="D19" s="11"/>
      <c r="E19" s="4"/>
      <c r="F19" s="4"/>
      <c r="G19" s="80"/>
      <c r="H19" s="4"/>
      <c r="I19" s="4"/>
      <c r="J19" s="4"/>
      <c r="K19" s="4"/>
      <c r="L19" s="7"/>
      <c r="M19" s="4"/>
    </row>
    <row r="20" spans="1:13" x14ac:dyDescent="0.25">
      <c r="A20" s="4"/>
      <c r="B20" s="5"/>
      <c r="C20" s="4"/>
      <c r="D20" s="4"/>
      <c r="E20" s="4"/>
      <c r="F20" s="4"/>
      <c r="G20" s="13"/>
      <c r="H20" s="4"/>
      <c r="I20" s="4"/>
      <c r="J20" s="4"/>
      <c r="K20" s="4"/>
      <c r="L20" s="7"/>
      <c r="M20" s="4"/>
    </row>
    <row r="21" spans="1:13" ht="13" x14ac:dyDescent="0.3">
      <c r="A21" s="4"/>
      <c r="B21" s="5"/>
      <c r="C21" s="113" t="s">
        <v>0</v>
      </c>
      <c r="D21" s="110"/>
      <c r="E21" s="110"/>
      <c r="F21" s="4"/>
      <c r="G21" s="14" t="str">
        <f>IF(G25="Can't Determine","Can't Determine",VLOOKUP(G25,B33:E45,3,1))</f>
        <v>Can't Determine</v>
      </c>
      <c r="H21" s="4"/>
      <c r="I21" s="4"/>
      <c r="J21" s="4"/>
      <c r="K21" s="4"/>
      <c r="L21" s="7"/>
      <c r="M21" s="4"/>
    </row>
    <row r="22" spans="1:13" x14ac:dyDescent="0.25">
      <c r="A22" s="4"/>
      <c r="B22" s="5"/>
      <c r="C22" s="4"/>
      <c r="D22" s="4"/>
      <c r="E22" s="4"/>
      <c r="F22" s="4"/>
      <c r="G22" s="15"/>
      <c r="H22" s="4"/>
      <c r="I22" s="4"/>
      <c r="J22" s="4"/>
      <c r="K22" s="4"/>
      <c r="L22" s="7"/>
      <c r="M22" s="4"/>
    </row>
    <row r="23" spans="1:13" ht="13" x14ac:dyDescent="0.3">
      <c r="A23" s="4"/>
      <c r="B23" s="5"/>
      <c r="C23" s="113" t="s">
        <v>14</v>
      </c>
      <c r="D23" s="110"/>
      <c r="E23" s="110"/>
      <c r="F23" s="4"/>
      <c r="G23" s="16" t="str">
        <f>IF(G21="Can't Determine","Can't Determine",ROUNDDOWN(G19/G21,0))</f>
        <v>Can't Determine</v>
      </c>
      <c r="H23" s="11"/>
      <c r="I23" s="4"/>
      <c r="J23" s="4"/>
      <c r="K23" s="4"/>
      <c r="L23" s="7"/>
      <c r="M23" s="4"/>
    </row>
    <row r="24" spans="1:13" ht="13" x14ac:dyDescent="0.3">
      <c r="A24" s="4"/>
      <c r="B24" s="5"/>
      <c r="C24" s="11"/>
      <c r="D24" s="11"/>
      <c r="E24" s="4"/>
      <c r="F24" s="4"/>
      <c r="G24" s="17"/>
      <c r="H24" s="11"/>
      <c r="I24" s="4"/>
      <c r="J24" s="4"/>
      <c r="K24" s="4"/>
      <c r="L24" s="7"/>
      <c r="M24" s="4"/>
    </row>
    <row r="25" spans="1:13" ht="13" x14ac:dyDescent="0.3">
      <c r="A25" s="4"/>
      <c r="B25" s="5"/>
      <c r="C25" s="11" t="s">
        <v>18</v>
      </c>
      <c r="D25" s="11"/>
      <c r="E25" s="4"/>
      <c r="F25" s="4"/>
      <c r="G25" s="18" t="str">
        <f>IF(G13&gt;0,IF(G15&gt;0,IF(G15&gt;G13,IF(VLOOKUP(G15,B54:E221,3,1)&gt;G13,VLOOKUP(G15,B54:E174,3,1),G13),G13),"Can't Determine"),"Can't Determine")</f>
        <v>Can't Determine</v>
      </c>
      <c r="H25" s="11"/>
      <c r="I25" s="4"/>
      <c r="J25" s="4"/>
      <c r="K25" s="4"/>
      <c r="L25" s="7"/>
      <c r="M25" s="4"/>
    </row>
    <row r="26" spans="1:13" ht="13" x14ac:dyDescent="0.3">
      <c r="A26" s="4"/>
      <c r="B26" s="5"/>
      <c r="C26" s="11"/>
      <c r="D26" s="11"/>
      <c r="E26" s="4"/>
      <c r="F26" s="4"/>
      <c r="G26" s="20"/>
      <c r="H26" s="4"/>
      <c r="I26" s="4"/>
      <c r="J26" s="4"/>
      <c r="K26" s="4"/>
      <c r="L26" s="7"/>
      <c r="M26" s="4"/>
    </row>
    <row r="27" spans="1:13" ht="13" x14ac:dyDescent="0.3">
      <c r="A27" s="4"/>
      <c r="B27" s="5"/>
      <c r="C27" s="11" t="s">
        <v>16</v>
      </c>
      <c r="D27" s="11"/>
      <c r="E27" s="4"/>
      <c r="F27" s="4"/>
      <c r="G27" s="18" t="str">
        <f>IF(G25="Can't Determine","Can't Determine",G25+G23-1)</f>
        <v>Can't Determine</v>
      </c>
      <c r="H27" s="4"/>
      <c r="I27" s="4"/>
      <c r="J27" s="4"/>
      <c r="K27" s="4"/>
      <c r="L27" s="7"/>
      <c r="M27" s="4"/>
    </row>
    <row r="28" spans="1:13" ht="13" thickBot="1" x14ac:dyDescent="0.3">
      <c r="A28" s="4"/>
      <c r="B28" s="21"/>
      <c r="C28" s="22"/>
      <c r="D28" s="22"/>
      <c r="E28" s="22"/>
      <c r="F28" s="22"/>
      <c r="G28" s="23"/>
      <c r="H28" s="22"/>
      <c r="I28" s="22"/>
      <c r="J28" s="22"/>
      <c r="K28" s="22"/>
      <c r="L28" s="24"/>
      <c r="M28" s="4"/>
    </row>
    <row r="29" spans="1:1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idden="1" x14ac:dyDescent="0.25"/>
    <row r="31" spans="1:13" ht="13.5" hidden="1" thickBot="1" x14ac:dyDescent="0.35">
      <c r="A31" s="4"/>
      <c r="B31" s="133" t="s">
        <v>3</v>
      </c>
      <c r="C31" s="133"/>
      <c r="D31" s="133"/>
      <c r="E31" s="133"/>
      <c r="F31" s="11"/>
    </row>
    <row r="32" spans="1:13" ht="13.5" hidden="1" thickBot="1" x14ac:dyDescent="0.35">
      <c r="A32" s="4"/>
      <c r="B32" s="136" t="s">
        <v>21</v>
      </c>
      <c r="C32" s="137"/>
      <c r="D32" s="134" t="s">
        <v>4</v>
      </c>
      <c r="E32" s="135"/>
      <c r="F32" s="27"/>
      <c r="G32" s="81" t="s">
        <v>43</v>
      </c>
      <c r="I32" s="30"/>
    </row>
    <row r="33" spans="1:7" hidden="1" x14ac:dyDescent="0.25">
      <c r="A33" s="4"/>
      <c r="B33" s="127">
        <v>41091</v>
      </c>
      <c r="C33" s="128"/>
      <c r="D33" s="125">
        <v>166.43</v>
      </c>
      <c r="E33" s="126"/>
      <c r="F33" s="31"/>
      <c r="G33" s="82" t="s">
        <v>30</v>
      </c>
    </row>
    <row r="34" spans="1:7" hidden="1" x14ac:dyDescent="0.25">
      <c r="A34" s="4"/>
      <c r="B34" s="131">
        <v>41456</v>
      </c>
      <c r="C34" s="132"/>
      <c r="D34" s="129">
        <v>169.68</v>
      </c>
      <c r="E34" s="130"/>
      <c r="F34" s="31"/>
      <c r="G34" s="82" t="s">
        <v>31</v>
      </c>
    </row>
    <row r="35" spans="1:7" hidden="1" x14ac:dyDescent="0.25">
      <c r="A35" s="4"/>
      <c r="B35" s="131">
        <v>41821</v>
      </c>
      <c r="C35" s="132"/>
      <c r="D35" s="129">
        <v>172.36</v>
      </c>
      <c r="E35" s="130"/>
      <c r="F35" s="31"/>
      <c r="G35" s="82" t="s">
        <v>32</v>
      </c>
    </row>
    <row r="36" spans="1:7" hidden="1" x14ac:dyDescent="0.25">
      <c r="A36" s="4"/>
      <c r="B36" s="131">
        <v>42186</v>
      </c>
      <c r="C36" s="132"/>
      <c r="D36" s="129">
        <v>183.15</v>
      </c>
      <c r="E36" s="130"/>
      <c r="F36" s="31"/>
      <c r="G36" s="82" t="s">
        <v>33</v>
      </c>
    </row>
    <row r="37" spans="1:7" hidden="1" x14ac:dyDescent="0.25">
      <c r="A37" s="4"/>
      <c r="B37" s="131">
        <v>42552</v>
      </c>
      <c r="C37" s="132"/>
      <c r="D37" s="129">
        <v>192.21</v>
      </c>
      <c r="E37" s="130"/>
      <c r="F37" s="35"/>
      <c r="G37" s="82" t="s">
        <v>34</v>
      </c>
    </row>
    <row r="38" spans="1:7" hidden="1" x14ac:dyDescent="0.25">
      <c r="A38" s="4"/>
      <c r="B38" s="131">
        <v>42917</v>
      </c>
      <c r="C38" s="132"/>
      <c r="D38" s="140">
        <v>197.88</v>
      </c>
      <c r="E38" s="141"/>
      <c r="F38" s="35"/>
      <c r="G38" s="82" t="s">
        <v>35</v>
      </c>
    </row>
    <row r="39" spans="1:7" hidden="1" x14ac:dyDescent="0.25">
      <c r="A39" s="4"/>
      <c r="B39" s="131">
        <v>43282</v>
      </c>
      <c r="C39" s="132"/>
      <c r="D39" s="129">
        <v>207.7</v>
      </c>
      <c r="E39" s="130"/>
      <c r="F39" s="35"/>
      <c r="G39" s="82" t="s">
        <v>36</v>
      </c>
    </row>
    <row r="40" spans="1:7" hidden="1" x14ac:dyDescent="0.25">
      <c r="A40" s="4"/>
      <c r="B40" s="143">
        <v>43647</v>
      </c>
      <c r="C40" s="144"/>
      <c r="D40" s="142">
        <v>211.56</v>
      </c>
      <c r="E40" s="130"/>
      <c r="F40" s="35"/>
      <c r="G40" s="82" t="s">
        <v>37</v>
      </c>
    </row>
    <row r="41" spans="1:7" hidden="1" x14ac:dyDescent="0.25">
      <c r="A41" s="4"/>
      <c r="B41" s="131">
        <v>44013</v>
      </c>
      <c r="C41" s="132"/>
      <c r="D41" s="129">
        <v>220.5</v>
      </c>
      <c r="E41" s="130"/>
      <c r="F41" s="35"/>
      <c r="G41" s="82" t="s">
        <v>38</v>
      </c>
    </row>
    <row r="42" spans="1:7" hidden="1" x14ac:dyDescent="0.25">
      <c r="A42" s="4"/>
      <c r="B42" s="131">
        <v>44378</v>
      </c>
      <c r="C42" s="132"/>
      <c r="D42" s="129">
        <v>221.96</v>
      </c>
      <c r="E42" s="130"/>
      <c r="F42" s="35"/>
      <c r="G42" s="82" t="s">
        <v>39</v>
      </c>
    </row>
    <row r="43" spans="1:7" hidden="1" x14ac:dyDescent="0.25">
      <c r="A43" s="4"/>
      <c r="B43" s="131">
        <v>44743</v>
      </c>
      <c r="C43" s="132"/>
      <c r="D43" s="129">
        <v>234.27</v>
      </c>
      <c r="E43" s="130"/>
      <c r="F43" s="35"/>
      <c r="G43" s="81" t="s">
        <v>40</v>
      </c>
    </row>
    <row r="44" spans="1:7" s="62" customFormat="1" hidden="1" x14ac:dyDescent="0.25">
      <c r="A44" s="4"/>
      <c r="B44" s="131">
        <v>45108</v>
      </c>
      <c r="C44" s="132"/>
      <c r="D44" s="129">
        <v>247.62</v>
      </c>
      <c r="E44" s="130"/>
      <c r="F44" s="35"/>
      <c r="G44" s="81" t="s">
        <v>41</v>
      </c>
    </row>
    <row r="45" spans="1:7" ht="13" hidden="1" thickBot="1" x14ac:dyDescent="0.3">
      <c r="A45" s="4"/>
      <c r="B45" s="145">
        <v>45474</v>
      </c>
      <c r="C45" s="146"/>
      <c r="D45" s="147">
        <v>264.41000000000003</v>
      </c>
      <c r="E45" s="148"/>
      <c r="F45" s="4"/>
      <c r="G45" s="83" t="s">
        <v>45</v>
      </c>
    </row>
    <row r="46" spans="1:7" hidden="1" x14ac:dyDescent="0.25">
      <c r="G46" s="83" t="s">
        <v>46</v>
      </c>
    </row>
    <row r="47" spans="1:7" ht="13" hidden="1" thickBot="1" x14ac:dyDescent="0.3">
      <c r="A47" s="4"/>
      <c r="B47" s="4"/>
      <c r="C47" s="4"/>
      <c r="D47" s="4"/>
      <c r="G47" s="83" t="s">
        <v>47</v>
      </c>
    </row>
    <row r="48" spans="1:7" ht="13.5" hidden="1" thickBot="1" x14ac:dyDescent="0.35">
      <c r="A48" s="4"/>
      <c r="B48" s="136" t="s">
        <v>29</v>
      </c>
      <c r="C48" s="137"/>
      <c r="D48" s="4"/>
      <c r="G48" s="83" t="s">
        <v>50</v>
      </c>
    </row>
    <row r="49" spans="1:10" hidden="1" x14ac:dyDescent="0.25">
      <c r="A49" s="4"/>
      <c r="B49" s="138" t="s">
        <v>28</v>
      </c>
      <c r="C49" s="139"/>
      <c r="D49" s="4"/>
      <c r="G49" s="106" t="s">
        <v>49</v>
      </c>
    </row>
    <row r="50" spans="1:10" ht="13" hidden="1" thickBot="1" x14ac:dyDescent="0.3">
      <c r="A50" s="4"/>
      <c r="B50" s="149" t="s">
        <v>12</v>
      </c>
      <c r="C50" s="150"/>
      <c r="D50" s="4"/>
    </row>
    <row r="51" spans="1:10" hidden="1" x14ac:dyDescent="0.25">
      <c r="A51" s="4"/>
      <c r="B51" s="4"/>
      <c r="C51" s="4"/>
      <c r="D51" s="4"/>
    </row>
    <row r="52" spans="1:10" ht="13.5" hidden="1" thickBot="1" x14ac:dyDescent="0.35">
      <c r="A52" s="4"/>
      <c r="B52" s="133" t="s">
        <v>19</v>
      </c>
      <c r="C52" s="133"/>
      <c r="D52" s="133"/>
      <c r="E52" s="133"/>
      <c r="F52" s="43"/>
      <c r="G52" s="44" t="s">
        <v>44</v>
      </c>
      <c r="H52" s="45"/>
      <c r="I52" s="45"/>
      <c r="J52" s="45"/>
    </row>
    <row r="53" spans="1:10" ht="13.5" hidden="1" thickBot="1" x14ac:dyDescent="0.35">
      <c r="A53" s="4"/>
      <c r="B53" s="136" t="s">
        <v>7</v>
      </c>
      <c r="C53" s="137"/>
      <c r="D53" s="134" t="s">
        <v>23</v>
      </c>
      <c r="E53" s="135"/>
      <c r="F53" s="46"/>
      <c r="G53" s="84" t="s">
        <v>7</v>
      </c>
      <c r="H53" s="85"/>
      <c r="I53" s="86"/>
      <c r="J53" s="87" t="s">
        <v>23</v>
      </c>
    </row>
    <row r="54" spans="1:10" hidden="1" x14ac:dyDescent="0.25">
      <c r="A54" s="4"/>
      <c r="B54" s="107">
        <v>40909</v>
      </c>
      <c r="C54" s="108"/>
      <c r="D54" s="107">
        <v>40909</v>
      </c>
      <c r="E54" s="108"/>
      <c r="F54" s="46"/>
      <c r="G54" s="153">
        <v>38756</v>
      </c>
      <c r="H54" s="154"/>
      <c r="I54" s="153">
        <v>38749</v>
      </c>
      <c r="J54" s="154"/>
    </row>
    <row r="55" spans="1:10" hidden="1" x14ac:dyDescent="0.25">
      <c r="A55" s="4"/>
      <c r="B55" s="107">
        <v>40940</v>
      </c>
      <c r="C55" s="108"/>
      <c r="D55" s="107">
        <v>40940</v>
      </c>
      <c r="E55" s="108"/>
      <c r="F55" s="46"/>
      <c r="G55" s="151">
        <v>38777</v>
      </c>
      <c r="H55" s="152"/>
      <c r="I55" s="151">
        <v>38777</v>
      </c>
      <c r="J55" s="152"/>
    </row>
    <row r="56" spans="1:10" hidden="1" x14ac:dyDescent="0.25">
      <c r="A56" s="4"/>
      <c r="B56" s="107">
        <v>40969</v>
      </c>
      <c r="C56" s="108"/>
      <c r="D56" s="107">
        <v>40969</v>
      </c>
      <c r="E56" s="108"/>
      <c r="F56" s="46"/>
      <c r="G56" s="151">
        <v>38808</v>
      </c>
      <c r="H56" s="152"/>
      <c r="I56" s="151">
        <v>38808</v>
      </c>
      <c r="J56" s="152"/>
    </row>
    <row r="57" spans="1:10" hidden="1" x14ac:dyDescent="0.25">
      <c r="A57" s="4"/>
      <c r="B57" s="107">
        <v>41000</v>
      </c>
      <c r="C57" s="108"/>
      <c r="D57" s="107">
        <v>41000</v>
      </c>
      <c r="E57" s="108"/>
      <c r="F57" s="46"/>
      <c r="G57" s="151">
        <v>38838</v>
      </c>
      <c r="H57" s="152"/>
      <c r="I57" s="151">
        <v>38838</v>
      </c>
      <c r="J57" s="152"/>
    </row>
    <row r="58" spans="1:10" hidden="1" x14ac:dyDescent="0.25">
      <c r="A58" s="4"/>
      <c r="B58" s="107">
        <v>41030</v>
      </c>
      <c r="C58" s="108"/>
      <c r="D58" s="107">
        <v>41030</v>
      </c>
      <c r="E58" s="108"/>
      <c r="F58" s="46"/>
      <c r="G58" s="151">
        <v>38869</v>
      </c>
      <c r="H58" s="152"/>
      <c r="I58" s="151">
        <v>38869</v>
      </c>
      <c r="J58" s="152"/>
    </row>
    <row r="59" spans="1:10" hidden="1" x14ac:dyDescent="0.25">
      <c r="A59" s="4"/>
      <c r="B59" s="107">
        <v>41061</v>
      </c>
      <c r="C59" s="108"/>
      <c r="D59" s="107">
        <v>41061</v>
      </c>
      <c r="E59" s="108"/>
      <c r="F59" s="53"/>
      <c r="G59" s="151">
        <v>38899</v>
      </c>
      <c r="H59" s="152"/>
      <c r="I59" s="151">
        <v>38899</v>
      </c>
      <c r="J59" s="152"/>
    </row>
    <row r="60" spans="1:10" hidden="1" x14ac:dyDescent="0.25">
      <c r="A60" s="4"/>
      <c r="B60" s="107">
        <v>41091</v>
      </c>
      <c r="C60" s="108"/>
      <c r="D60" s="107">
        <v>41091</v>
      </c>
      <c r="E60" s="108"/>
      <c r="F60" s="53"/>
      <c r="G60" s="151">
        <v>38930</v>
      </c>
      <c r="H60" s="152"/>
      <c r="I60" s="151">
        <v>38930</v>
      </c>
      <c r="J60" s="152"/>
    </row>
    <row r="61" spans="1:10" hidden="1" x14ac:dyDescent="0.25">
      <c r="A61" s="4"/>
      <c r="B61" s="107">
        <v>41122</v>
      </c>
      <c r="C61" s="108"/>
      <c r="D61" s="107">
        <v>41122</v>
      </c>
      <c r="E61" s="108"/>
      <c r="F61" s="53"/>
      <c r="G61" s="151">
        <v>38961</v>
      </c>
      <c r="H61" s="152"/>
      <c r="I61" s="151">
        <v>38961</v>
      </c>
      <c r="J61" s="152"/>
    </row>
    <row r="62" spans="1:10" hidden="1" x14ac:dyDescent="0.25">
      <c r="A62" s="4"/>
      <c r="B62" s="107">
        <v>41153</v>
      </c>
      <c r="C62" s="108"/>
      <c r="D62" s="107">
        <v>41153</v>
      </c>
      <c r="E62" s="108"/>
      <c r="F62" s="53"/>
      <c r="G62" s="151">
        <v>38991</v>
      </c>
      <c r="H62" s="152"/>
      <c r="I62" s="151">
        <v>38991</v>
      </c>
      <c r="J62" s="152"/>
    </row>
    <row r="63" spans="1:10" hidden="1" x14ac:dyDescent="0.25">
      <c r="A63" s="4"/>
      <c r="B63" s="107">
        <v>41183</v>
      </c>
      <c r="C63" s="108"/>
      <c r="D63" s="107">
        <v>41183</v>
      </c>
      <c r="E63" s="108"/>
      <c r="F63" s="53"/>
      <c r="G63" s="151">
        <v>39022</v>
      </c>
      <c r="H63" s="152"/>
      <c r="I63" s="151">
        <v>39022</v>
      </c>
      <c r="J63" s="152"/>
    </row>
    <row r="64" spans="1:10" hidden="1" x14ac:dyDescent="0.25">
      <c r="A64" s="4"/>
      <c r="B64" s="107">
        <v>41214</v>
      </c>
      <c r="C64" s="108"/>
      <c r="D64" s="107">
        <v>41214</v>
      </c>
      <c r="E64" s="108"/>
      <c r="F64" s="53"/>
      <c r="G64" s="151">
        <v>39052</v>
      </c>
      <c r="H64" s="152"/>
      <c r="I64" s="151">
        <v>39052</v>
      </c>
      <c r="J64" s="152"/>
    </row>
    <row r="65" spans="1:10" hidden="1" x14ac:dyDescent="0.25">
      <c r="A65" s="4"/>
      <c r="B65" s="107">
        <v>41244</v>
      </c>
      <c r="C65" s="108"/>
      <c r="D65" s="107">
        <v>41244</v>
      </c>
      <c r="E65" s="108"/>
      <c r="F65" s="53"/>
      <c r="G65" s="151">
        <v>39083</v>
      </c>
      <c r="H65" s="152"/>
      <c r="I65" s="151">
        <v>39083</v>
      </c>
      <c r="J65" s="152"/>
    </row>
    <row r="66" spans="1:10" hidden="1" x14ac:dyDescent="0.25">
      <c r="A66" s="4"/>
      <c r="B66" s="107">
        <v>41275</v>
      </c>
      <c r="C66" s="108"/>
      <c r="D66" s="107">
        <v>41275</v>
      </c>
      <c r="E66" s="108"/>
      <c r="F66" s="53"/>
      <c r="G66" s="151">
        <v>39114</v>
      </c>
      <c r="H66" s="152"/>
      <c r="I66" s="151">
        <v>39114</v>
      </c>
      <c r="J66" s="152"/>
    </row>
    <row r="67" spans="1:10" hidden="1" x14ac:dyDescent="0.25">
      <c r="A67" s="4"/>
      <c r="B67" s="157">
        <v>41306</v>
      </c>
      <c r="C67" s="158"/>
      <c r="D67" s="157">
        <v>41306</v>
      </c>
      <c r="E67" s="158"/>
      <c r="F67" s="53"/>
      <c r="G67" s="151">
        <v>39142</v>
      </c>
      <c r="H67" s="152"/>
      <c r="I67" s="151">
        <v>39142</v>
      </c>
      <c r="J67" s="152"/>
    </row>
    <row r="68" spans="1:10" hidden="1" x14ac:dyDescent="0.25">
      <c r="A68" s="4"/>
      <c r="B68" s="157">
        <v>41334</v>
      </c>
      <c r="C68" s="158"/>
      <c r="D68" s="157">
        <v>41334</v>
      </c>
      <c r="E68" s="158"/>
      <c r="F68" s="53"/>
      <c r="G68" s="151">
        <v>39173</v>
      </c>
      <c r="H68" s="152"/>
      <c r="I68" s="151">
        <v>39173</v>
      </c>
      <c r="J68" s="152"/>
    </row>
    <row r="69" spans="1:10" hidden="1" x14ac:dyDescent="0.25">
      <c r="A69" s="4"/>
      <c r="B69" s="157">
        <v>41365</v>
      </c>
      <c r="C69" s="158"/>
      <c r="D69" s="157">
        <v>41365</v>
      </c>
      <c r="E69" s="158"/>
      <c r="F69" s="53"/>
      <c r="G69" s="151">
        <v>39203</v>
      </c>
      <c r="H69" s="152"/>
      <c r="I69" s="151">
        <v>39203</v>
      </c>
      <c r="J69" s="152"/>
    </row>
    <row r="70" spans="1:10" hidden="1" x14ac:dyDescent="0.25">
      <c r="A70" s="4"/>
      <c r="B70" s="157">
        <v>41395</v>
      </c>
      <c r="C70" s="158"/>
      <c r="D70" s="157">
        <v>41395</v>
      </c>
      <c r="E70" s="158"/>
      <c r="F70" s="53"/>
      <c r="G70" s="151">
        <v>39234</v>
      </c>
      <c r="H70" s="152"/>
      <c r="I70" s="151">
        <v>39234</v>
      </c>
      <c r="J70" s="152"/>
    </row>
    <row r="71" spans="1:10" hidden="1" x14ac:dyDescent="0.25">
      <c r="A71" s="4"/>
      <c r="B71" s="157">
        <v>41426</v>
      </c>
      <c r="C71" s="158"/>
      <c r="D71" s="157">
        <v>41426</v>
      </c>
      <c r="E71" s="158"/>
      <c r="F71" s="53"/>
      <c r="G71" s="151">
        <v>39264</v>
      </c>
      <c r="H71" s="152"/>
      <c r="I71" s="151">
        <v>39264</v>
      </c>
      <c r="J71" s="152"/>
    </row>
    <row r="72" spans="1:10" hidden="1" x14ac:dyDescent="0.25">
      <c r="A72" s="4"/>
      <c r="B72" s="157">
        <v>41456</v>
      </c>
      <c r="C72" s="158"/>
      <c r="D72" s="157">
        <v>41456</v>
      </c>
      <c r="E72" s="158"/>
      <c r="F72" s="53"/>
      <c r="G72" s="151">
        <v>39295</v>
      </c>
      <c r="H72" s="152"/>
      <c r="I72" s="151">
        <v>39295</v>
      </c>
      <c r="J72" s="152"/>
    </row>
    <row r="73" spans="1:10" hidden="1" x14ac:dyDescent="0.25">
      <c r="A73" s="4"/>
      <c r="B73" s="157">
        <v>41487</v>
      </c>
      <c r="C73" s="158"/>
      <c r="D73" s="157">
        <v>41487</v>
      </c>
      <c r="E73" s="158"/>
      <c r="F73" s="53"/>
      <c r="G73" s="151">
        <v>39326</v>
      </c>
      <c r="H73" s="152"/>
      <c r="I73" s="151">
        <v>39326</v>
      </c>
      <c r="J73" s="152"/>
    </row>
    <row r="74" spans="1:10" hidden="1" x14ac:dyDescent="0.25">
      <c r="A74" s="4"/>
      <c r="B74" s="157">
        <v>41518</v>
      </c>
      <c r="C74" s="158"/>
      <c r="D74" s="157">
        <v>41518</v>
      </c>
      <c r="E74" s="158"/>
      <c r="F74" s="53"/>
      <c r="G74" s="151">
        <v>39356</v>
      </c>
      <c r="H74" s="152"/>
      <c r="I74" s="151">
        <v>39356</v>
      </c>
      <c r="J74" s="152"/>
    </row>
    <row r="75" spans="1:10" hidden="1" x14ac:dyDescent="0.25">
      <c r="A75" s="4"/>
      <c r="B75" s="157">
        <v>41548</v>
      </c>
      <c r="C75" s="158"/>
      <c r="D75" s="157">
        <v>41548</v>
      </c>
      <c r="E75" s="158"/>
      <c r="F75" s="53"/>
      <c r="G75" s="151">
        <v>39387</v>
      </c>
      <c r="H75" s="152"/>
      <c r="I75" s="151">
        <v>39387</v>
      </c>
      <c r="J75" s="152"/>
    </row>
    <row r="76" spans="1:10" hidden="1" x14ac:dyDescent="0.25">
      <c r="A76" s="4"/>
      <c r="B76" s="157">
        <v>41579</v>
      </c>
      <c r="C76" s="158"/>
      <c r="D76" s="157">
        <v>41579</v>
      </c>
      <c r="E76" s="158"/>
      <c r="F76" s="53"/>
      <c r="G76" s="151">
        <v>39417</v>
      </c>
      <c r="H76" s="152"/>
      <c r="I76" s="151">
        <v>39417</v>
      </c>
      <c r="J76" s="152"/>
    </row>
    <row r="77" spans="1:10" hidden="1" x14ac:dyDescent="0.25">
      <c r="A77" s="4"/>
      <c r="B77" s="107">
        <v>41609</v>
      </c>
      <c r="C77" s="108"/>
      <c r="D77" s="107">
        <v>41609</v>
      </c>
      <c r="E77" s="108"/>
      <c r="F77" s="53"/>
      <c r="G77" s="151">
        <v>39448</v>
      </c>
      <c r="H77" s="152"/>
      <c r="I77" s="151">
        <v>39448</v>
      </c>
      <c r="J77" s="152"/>
    </row>
    <row r="78" spans="1:10" hidden="1" x14ac:dyDescent="0.25">
      <c r="A78" s="4"/>
      <c r="B78" s="107">
        <v>41640</v>
      </c>
      <c r="C78" s="167"/>
      <c r="D78" s="168">
        <v>41640</v>
      </c>
      <c r="E78" s="108"/>
      <c r="F78" s="53"/>
      <c r="G78" s="151">
        <v>39479</v>
      </c>
      <c r="H78" s="152"/>
      <c r="I78" s="151">
        <v>39479</v>
      </c>
      <c r="J78" s="152"/>
    </row>
    <row r="79" spans="1:10" hidden="1" x14ac:dyDescent="0.25">
      <c r="A79" s="4"/>
      <c r="B79" s="166">
        <v>41671</v>
      </c>
      <c r="C79" s="163"/>
      <c r="D79" s="155">
        <v>41671</v>
      </c>
      <c r="E79" s="156"/>
      <c r="F79" s="53"/>
      <c r="G79" s="151">
        <v>39508</v>
      </c>
      <c r="H79" s="152"/>
      <c r="I79" s="151">
        <v>39508</v>
      </c>
      <c r="J79" s="152"/>
    </row>
    <row r="80" spans="1:10" hidden="1" x14ac:dyDescent="0.25">
      <c r="A80" s="4"/>
      <c r="B80" s="166">
        <v>41699</v>
      </c>
      <c r="C80" s="163"/>
      <c r="D80" s="155">
        <v>41699</v>
      </c>
      <c r="E80" s="156"/>
      <c r="F80" s="53"/>
      <c r="G80" s="151">
        <v>39539</v>
      </c>
      <c r="H80" s="152"/>
      <c r="I80" s="151">
        <v>39539</v>
      </c>
      <c r="J80" s="152"/>
    </row>
    <row r="81" spans="1:10" hidden="1" x14ac:dyDescent="0.25">
      <c r="A81" s="4"/>
      <c r="B81" s="166">
        <v>41730</v>
      </c>
      <c r="C81" s="163"/>
      <c r="D81" s="155">
        <v>41730</v>
      </c>
      <c r="E81" s="156"/>
      <c r="F81" s="53"/>
      <c r="G81" s="151">
        <v>39569</v>
      </c>
      <c r="H81" s="152"/>
      <c r="I81" s="151">
        <v>39569</v>
      </c>
      <c r="J81" s="152"/>
    </row>
    <row r="82" spans="1:10" hidden="1" x14ac:dyDescent="0.25">
      <c r="A82" s="4"/>
      <c r="B82" s="166">
        <v>41760</v>
      </c>
      <c r="C82" s="163"/>
      <c r="D82" s="155">
        <v>41760</v>
      </c>
      <c r="E82" s="156"/>
      <c r="F82" s="53"/>
      <c r="G82" s="151">
        <v>39600</v>
      </c>
      <c r="H82" s="152"/>
      <c r="I82" s="151">
        <v>39600</v>
      </c>
      <c r="J82" s="152"/>
    </row>
    <row r="83" spans="1:10" hidden="1" x14ac:dyDescent="0.25">
      <c r="A83" s="4"/>
      <c r="B83" s="166">
        <v>41791</v>
      </c>
      <c r="C83" s="163"/>
      <c r="D83" s="155">
        <v>41791</v>
      </c>
      <c r="E83" s="156"/>
      <c r="F83" s="53"/>
      <c r="G83" s="151">
        <v>39630</v>
      </c>
      <c r="H83" s="152"/>
      <c r="I83" s="151">
        <v>39630</v>
      </c>
      <c r="J83" s="152"/>
    </row>
    <row r="84" spans="1:10" hidden="1" x14ac:dyDescent="0.25">
      <c r="A84" s="4"/>
      <c r="B84" s="166">
        <v>41821</v>
      </c>
      <c r="C84" s="163"/>
      <c r="D84" s="155">
        <v>41821</v>
      </c>
      <c r="E84" s="156"/>
      <c r="F84" s="53"/>
      <c r="G84" s="151">
        <v>39661</v>
      </c>
      <c r="H84" s="152"/>
      <c r="I84" s="151">
        <v>39661</v>
      </c>
      <c r="J84" s="152"/>
    </row>
    <row r="85" spans="1:10" hidden="1" x14ac:dyDescent="0.25">
      <c r="A85" s="4"/>
      <c r="B85" s="166">
        <v>41852</v>
      </c>
      <c r="C85" s="163"/>
      <c r="D85" s="155">
        <v>41852</v>
      </c>
      <c r="E85" s="156"/>
      <c r="F85" s="53"/>
      <c r="G85" s="151">
        <v>39692</v>
      </c>
      <c r="H85" s="152"/>
      <c r="I85" s="151">
        <v>39692</v>
      </c>
      <c r="J85" s="152"/>
    </row>
    <row r="86" spans="1:10" hidden="1" x14ac:dyDescent="0.25">
      <c r="A86" s="4"/>
      <c r="B86" s="166">
        <v>41883</v>
      </c>
      <c r="C86" s="163"/>
      <c r="D86" s="155">
        <v>41883</v>
      </c>
      <c r="E86" s="156"/>
      <c r="F86" s="53"/>
      <c r="G86" s="151">
        <v>39722</v>
      </c>
      <c r="H86" s="152"/>
      <c r="I86" s="151">
        <v>39722</v>
      </c>
      <c r="J86" s="152"/>
    </row>
    <row r="87" spans="1:10" hidden="1" x14ac:dyDescent="0.25">
      <c r="A87" s="4"/>
      <c r="B87" s="166">
        <v>41913</v>
      </c>
      <c r="C87" s="163"/>
      <c r="D87" s="155">
        <v>41913</v>
      </c>
      <c r="E87" s="156"/>
      <c r="F87" s="53"/>
      <c r="G87" s="151">
        <v>39753</v>
      </c>
      <c r="H87" s="152"/>
      <c r="I87" s="151">
        <v>39753</v>
      </c>
      <c r="J87" s="152"/>
    </row>
    <row r="88" spans="1:10" hidden="1" x14ac:dyDescent="0.25">
      <c r="A88" s="4"/>
      <c r="B88" s="166">
        <v>41944</v>
      </c>
      <c r="C88" s="163"/>
      <c r="D88" s="155">
        <v>41944</v>
      </c>
      <c r="E88" s="156"/>
      <c r="F88" s="53"/>
      <c r="G88" s="151">
        <v>39783</v>
      </c>
      <c r="H88" s="152"/>
      <c r="I88" s="151">
        <v>39783</v>
      </c>
      <c r="J88" s="152"/>
    </row>
    <row r="89" spans="1:10" hidden="1" x14ac:dyDescent="0.25">
      <c r="A89" s="4"/>
      <c r="B89" s="166">
        <v>41974</v>
      </c>
      <c r="C89" s="163"/>
      <c r="D89" s="155">
        <v>41974</v>
      </c>
      <c r="E89" s="156"/>
      <c r="F89" s="53"/>
      <c r="G89" s="151">
        <v>39814</v>
      </c>
      <c r="H89" s="152"/>
      <c r="I89" s="151">
        <v>39814</v>
      </c>
      <c r="J89" s="152"/>
    </row>
    <row r="90" spans="1:10" hidden="1" x14ac:dyDescent="0.25">
      <c r="A90" s="4"/>
      <c r="B90" s="166">
        <v>42005</v>
      </c>
      <c r="C90" s="163"/>
      <c r="D90" s="155">
        <v>42005</v>
      </c>
      <c r="E90" s="156"/>
      <c r="F90" s="53"/>
      <c r="G90" s="151">
        <v>39845</v>
      </c>
      <c r="H90" s="152"/>
      <c r="I90" s="151">
        <v>39845</v>
      </c>
      <c r="J90" s="152"/>
    </row>
    <row r="91" spans="1:10" hidden="1" x14ac:dyDescent="0.25">
      <c r="A91" s="4"/>
      <c r="B91" s="166">
        <v>42036</v>
      </c>
      <c r="C91" s="163"/>
      <c r="D91" s="155">
        <v>42036</v>
      </c>
      <c r="E91" s="156"/>
      <c r="F91" s="53"/>
      <c r="G91" s="151">
        <v>39873</v>
      </c>
      <c r="H91" s="152"/>
      <c r="I91" s="151">
        <v>39873</v>
      </c>
      <c r="J91" s="152"/>
    </row>
    <row r="92" spans="1:10" hidden="1" x14ac:dyDescent="0.25">
      <c r="A92" s="4"/>
      <c r="B92" s="166">
        <v>42064</v>
      </c>
      <c r="C92" s="163"/>
      <c r="D92" s="155">
        <v>42064</v>
      </c>
      <c r="E92" s="156"/>
      <c r="F92" s="53"/>
      <c r="G92" s="151">
        <v>39904</v>
      </c>
      <c r="H92" s="152"/>
      <c r="I92" s="151">
        <v>39904</v>
      </c>
      <c r="J92" s="152"/>
    </row>
    <row r="93" spans="1:10" hidden="1" x14ac:dyDescent="0.25">
      <c r="A93" s="4"/>
      <c r="B93" s="166">
        <v>42095</v>
      </c>
      <c r="C93" s="163"/>
      <c r="D93" s="155">
        <v>42095</v>
      </c>
      <c r="E93" s="156"/>
      <c r="F93" s="53"/>
      <c r="G93" s="151">
        <v>39934</v>
      </c>
      <c r="H93" s="152"/>
      <c r="I93" s="151">
        <v>39934</v>
      </c>
      <c r="J93" s="152"/>
    </row>
    <row r="94" spans="1:10" hidden="1" x14ac:dyDescent="0.25">
      <c r="A94" s="4"/>
      <c r="B94" s="166">
        <v>42125</v>
      </c>
      <c r="C94" s="163"/>
      <c r="D94" s="155">
        <v>42125</v>
      </c>
      <c r="E94" s="156"/>
      <c r="F94" s="53"/>
      <c r="G94" s="151">
        <v>39965</v>
      </c>
      <c r="H94" s="152"/>
      <c r="I94" s="151">
        <v>39965</v>
      </c>
      <c r="J94" s="152"/>
    </row>
    <row r="95" spans="1:10" hidden="1" x14ac:dyDescent="0.25">
      <c r="A95" s="4"/>
      <c r="B95" s="166">
        <v>42156</v>
      </c>
      <c r="C95" s="163"/>
      <c r="D95" s="155">
        <v>42156</v>
      </c>
      <c r="E95" s="156"/>
      <c r="F95" s="53"/>
      <c r="G95" s="151">
        <v>39995</v>
      </c>
      <c r="H95" s="152"/>
      <c r="I95" s="151">
        <v>39995</v>
      </c>
      <c r="J95" s="152"/>
    </row>
    <row r="96" spans="1:10" hidden="1" x14ac:dyDescent="0.25">
      <c r="A96" s="4"/>
      <c r="B96" s="166">
        <v>42186</v>
      </c>
      <c r="C96" s="163"/>
      <c r="D96" s="155">
        <v>42186</v>
      </c>
      <c r="E96" s="156"/>
      <c r="F96" s="53"/>
      <c r="G96" s="151">
        <v>40026</v>
      </c>
      <c r="H96" s="152"/>
      <c r="I96" s="151">
        <v>40026</v>
      </c>
      <c r="J96" s="152"/>
    </row>
    <row r="97" spans="1:10" hidden="1" x14ac:dyDescent="0.25">
      <c r="A97" s="4"/>
      <c r="B97" s="166">
        <v>42217</v>
      </c>
      <c r="C97" s="163"/>
      <c r="D97" s="155">
        <v>42217</v>
      </c>
      <c r="E97" s="156"/>
      <c r="F97" s="53"/>
      <c r="G97" s="151">
        <v>40057</v>
      </c>
      <c r="H97" s="152"/>
      <c r="I97" s="151">
        <v>40057</v>
      </c>
      <c r="J97" s="152"/>
    </row>
    <row r="98" spans="1:10" hidden="1" x14ac:dyDescent="0.25">
      <c r="A98" s="4"/>
      <c r="B98" s="166">
        <v>42248</v>
      </c>
      <c r="C98" s="163"/>
      <c r="D98" s="155">
        <v>42248</v>
      </c>
      <c r="E98" s="156"/>
      <c r="F98" s="53"/>
      <c r="G98" s="151">
        <v>40087</v>
      </c>
      <c r="H98" s="152"/>
      <c r="I98" s="151">
        <v>40087</v>
      </c>
      <c r="J98" s="152"/>
    </row>
    <row r="99" spans="1:10" hidden="1" x14ac:dyDescent="0.25">
      <c r="A99" s="4"/>
      <c r="B99" s="166">
        <v>42278</v>
      </c>
      <c r="C99" s="163"/>
      <c r="D99" s="155">
        <v>42278</v>
      </c>
      <c r="E99" s="156"/>
      <c r="F99" s="53"/>
      <c r="G99" s="151">
        <v>40118</v>
      </c>
      <c r="H99" s="152"/>
      <c r="I99" s="151">
        <v>40118</v>
      </c>
      <c r="J99" s="152"/>
    </row>
    <row r="100" spans="1:10" hidden="1" x14ac:dyDescent="0.25">
      <c r="A100" s="4"/>
      <c r="B100" s="166">
        <v>42309</v>
      </c>
      <c r="C100" s="163"/>
      <c r="D100" s="155">
        <v>42309</v>
      </c>
      <c r="E100" s="156"/>
      <c r="F100" s="53"/>
      <c r="G100" s="151">
        <v>40148</v>
      </c>
      <c r="H100" s="152"/>
      <c r="I100" s="151">
        <v>40148</v>
      </c>
      <c r="J100" s="152"/>
    </row>
    <row r="101" spans="1:10" hidden="1" x14ac:dyDescent="0.25">
      <c r="A101" s="4"/>
      <c r="B101" s="166">
        <v>42339</v>
      </c>
      <c r="C101" s="163"/>
      <c r="D101" s="155">
        <v>42339</v>
      </c>
      <c r="E101" s="156"/>
      <c r="F101" s="53"/>
      <c r="G101" s="151">
        <v>40179</v>
      </c>
      <c r="H101" s="152"/>
      <c r="I101" s="151">
        <v>40179</v>
      </c>
      <c r="J101" s="152"/>
    </row>
    <row r="102" spans="1:10" hidden="1" x14ac:dyDescent="0.25">
      <c r="A102" s="4"/>
      <c r="B102" s="155">
        <v>42370</v>
      </c>
      <c r="C102" s="163"/>
      <c r="D102" s="164">
        <v>42370</v>
      </c>
      <c r="E102" s="165"/>
      <c r="F102" s="53"/>
      <c r="G102" s="151">
        <v>40210</v>
      </c>
      <c r="H102" s="152"/>
      <c r="I102" s="151">
        <v>40210</v>
      </c>
      <c r="J102" s="152"/>
    </row>
    <row r="103" spans="1:10" hidden="1" x14ac:dyDescent="0.25">
      <c r="A103" s="4"/>
      <c r="B103" s="164">
        <v>42401</v>
      </c>
      <c r="C103" s="165"/>
      <c r="D103" s="164">
        <v>42401</v>
      </c>
      <c r="E103" s="165"/>
      <c r="F103" s="53"/>
      <c r="G103" s="151">
        <v>40238</v>
      </c>
      <c r="H103" s="152"/>
      <c r="I103" s="151">
        <v>40238</v>
      </c>
      <c r="J103" s="152"/>
    </row>
    <row r="104" spans="1:10" hidden="1" x14ac:dyDescent="0.25">
      <c r="A104" s="4"/>
      <c r="B104" s="164">
        <v>42430</v>
      </c>
      <c r="C104" s="165"/>
      <c r="D104" s="164">
        <v>42430</v>
      </c>
      <c r="E104" s="165"/>
      <c r="F104" s="53"/>
      <c r="G104" s="151">
        <v>40269</v>
      </c>
      <c r="H104" s="152"/>
      <c r="I104" s="151">
        <v>40269</v>
      </c>
      <c r="J104" s="152"/>
    </row>
    <row r="105" spans="1:10" hidden="1" x14ac:dyDescent="0.25">
      <c r="A105" s="4"/>
      <c r="B105" s="164">
        <v>42461</v>
      </c>
      <c r="C105" s="165"/>
      <c r="D105" s="164">
        <v>42461</v>
      </c>
      <c r="E105" s="165"/>
      <c r="F105" s="53"/>
      <c r="G105" s="151">
        <v>40299</v>
      </c>
      <c r="H105" s="152"/>
      <c r="I105" s="151">
        <v>40299</v>
      </c>
      <c r="J105" s="152"/>
    </row>
    <row r="106" spans="1:10" hidden="1" x14ac:dyDescent="0.25">
      <c r="A106" s="4"/>
      <c r="B106" s="164">
        <v>42491</v>
      </c>
      <c r="C106" s="165"/>
      <c r="D106" s="164">
        <v>42491</v>
      </c>
      <c r="E106" s="165"/>
      <c r="F106" s="53"/>
      <c r="G106" s="151">
        <v>40330</v>
      </c>
      <c r="H106" s="152"/>
      <c r="I106" s="151">
        <v>40330</v>
      </c>
      <c r="J106" s="152"/>
    </row>
    <row r="107" spans="1:10" hidden="1" x14ac:dyDescent="0.25">
      <c r="A107" s="4"/>
      <c r="B107" s="164">
        <v>42522</v>
      </c>
      <c r="C107" s="165"/>
      <c r="D107" s="164">
        <v>42522</v>
      </c>
      <c r="E107" s="165"/>
      <c r="F107" s="53"/>
      <c r="G107" s="151">
        <v>40360</v>
      </c>
      <c r="H107" s="152"/>
      <c r="I107" s="151">
        <v>40360</v>
      </c>
      <c r="J107" s="152"/>
    </row>
    <row r="108" spans="1:10" hidden="1" x14ac:dyDescent="0.25">
      <c r="A108" s="4"/>
      <c r="B108" s="155">
        <v>42552</v>
      </c>
      <c r="C108" s="163"/>
      <c r="D108" s="164">
        <v>42552</v>
      </c>
      <c r="E108" s="165"/>
      <c r="F108" s="53"/>
      <c r="G108" s="151">
        <v>40391</v>
      </c>
      <c r="H108" s="152"/>
      <c r="I108" s="151">
        <v>40391</v>
      </c>
      <c r="J108" s="152"/>
    </row>
    <row r="109" spans="1:10" hidden="1" x14ac:dyDescent="0.25">
      <c r="A109" s="4"/>
      <c r="B109" s="164">
        <v>42583</v>
      </c>
      <c r="C109" s="165"/>
      <c r="D109" s="164">
        <v>42583</v>
      </c>
      <c r="E109" s="165"/>
      <c r="F109" s="53"/>
      <c r="G109" s="151">
        <v>40422</v>
      </c>
      <c r="H109" s="152"/>
      <c r="I109" s="151">
        <v>40422</v>
      </c>
      <c r="J109" s="152"/>
    </row>
    <row r="110" spans="1:10" hidden="1" x14ac:dyDescent="0.25">
      <c r="A110" s="4"/>
      <c r="B110" s="164">
        <v>42614</v>
      </c>
      <c r="C110" s="165"/>
      <c r="D110" s="164">
        <v>42614</v>
      </c>
      <c r="E110" s="165"/>
      <c r="F110" s="53"/>
      <c r="G110" s="151">
        <v>40452</v>
      </c>
      <c r="H110" s="152"/>
      <c r="I110" s="151">
        <v>40452</v>
      </c>
      <c r="J110" s="152"/>
    </row>
    <row r="111" spans="1:10" hidden="1" x14ac:dyDescent="0.25">
      <c r="A111" s="4"/>
      <c r="B111" s="164">
        <v>42644</v>
      </c>
      <c r="C111" s="165"/>
      <c r="D111" s="164">
        <v>42278</v>
      </c>
      <c r="E111" s="165"/>
      <c r="F111" s="53"/>
      <c r="G111" s="151">
        <v>40483</v>
      </c>
      <c r="H111" s="152"/>
      <c r="I111" s="151">
        <v>40483</v>
      </c>
      <c r="J111" s="152"/>
    </row>
    <row r="112" spans="1:10" hidden="1" x14ac:dyDescent="0.25">
      <c r="A112" s="4"/>
      <c r="B112" s="164">
        <v>42675</v>
      </c>
      <c r="C112" s="165"/>
      <c r="D112" s="164">
        <v>42675</v>
      </c>
      <c r="E112" s="165"/>
      <c r="F112" s="53"/>
      <c r="G112" s="151">
        <v>40513</v>
      </c>
      <c r="H112" s="152"/>
      <c r="I112" s="151">
        <v>40513</v>
      </c>
      <c r="J112" s="152"/>
    </row>
    <row r="113" spans="1:10" hidden="1" x14ac:dyDescent="0.25">
      <c r="A113" s="4"/>
      <c r="B113" s="155">
        <v>42705</v>
      </c>
      <c r="C113" s="163"/>
      <c r="D113" s="164">
        <v>42705</v>
      </c>
      <c r="E113" s="165"/>
      <c r="F113" s="53"/>
      <c r="G113" s="151">
        <v>40544</v>
      </c>
      <c r="H113" s="152"/>
      <c r="I113" s="151">
        <v>40544</v>
      </c>
      <c r="J113" s="152"/>
    </row>
    <row r="114" spans="1:10" hidden="1" x14ac:dyDescent="0.25">
      <c r="A114" s="4"/>
      <c r="B114" s="161">
        <v>42736</v>
      </c>
      <c r="C114" s="162"/>
      <c r="D114" s="161">
        <v>42736</v>
      </c>
      <c r="E114" s="162"/>
      <c r="F114" s="53"/>
      <c r="G114" s="151">
        <v>40575</v>
      </c>
      <c r="H114" s="152"/>
      <c r="I114" s="151">
        <v>40575</v>
      </c>
      <c r="J114" s="152"/>
    </row>
    <row r="115" spans="1:10" hidden="1" x14ac:dyDescent="0.25">
      <c r="A115" s="4"/>
      <c r="B115" s="161">
        <v>42767</v>
      </c>
      <c r="C115" s="162"/>
      <c r="D115" s="161">
        <v>42767</v>
      </c>
      <c r="E115" s="162"/>
      <c r="F115" s="53"/>
      <c r="G115" s="151">
        <v>40603</v>
      </c>
      <c r="H115" s="152"/>
      <c r="I115" s="151">
        <v>40603</v>
      </c>
      <c r="J115" s="152"/>
    </row>
    <row r="116" spans="1:10" hidden="1" x14ac:dyDescent="0.25">
      <c r="A116" s="4"/>
      <c r="B116" s="161">
        <v>42795</v>
      </c>
      <c r="C116" s="162"/>
      <c r="D116" s="161">
        <v>42795</v>
      </c>
      <c r="E116" s="162"/>
      <c r="F116" s="53"/>
      <c r="G116" s="151">
        <v>40634</v>
      </c>
      <c r="H116" s="152"/>
      <c r="I116" s="151">
        <v>40634</v>
      </c>
      <c r="J116" s="152"/>
    </row>
    <row r="117" spans="1:10" hidden="1" x14ac:dyDescent="0.25">
      <c r="A117" s="4"/>
      <c r="B117" s="161">
        <v>42826</v>
      </c>
      <c r="C117" s="162"/>
      <c r="D117" s="161">
        <v>42826</v>
      </c>
      <c r="E117" s="162"/>
      <c r="F117" s="53"/>
      <c r="G117" s="151">
        <v>40664</v>
      </c>
      <c r="H117" s="152"/>
      <c r="I117" s="151">
        <v>40664</v>
      </c>
      <c r="J117" s="152"/>
    </row>
    <row r="118" spans="1:10" hidden="1" x14ac:dyDescent="0.25">
      <c r="A118" s="4"/>
      <c r="B118" s="161">
        <v>42856</v>
      </c>
      <c r="C118" s="162"/>
      <c r="D118" s="161">
        <v>42856</v>
      </c>
      <c r="E118" s="162"/>
      <c r="F118" s="53"/>
      <c r="G118" s="151">
        <v>40695</v>
      </c>
      <c r="H118" s="152"/>
      <c r="I118" s="151">
        <v>40695</v>
      </c>
      <c r="J118" s="152"/>
    </row>
    <row r="119" spans="1:10" hidden="1" x14ac:dyDescent="0.25">
      <c r="A119" s="4"/>
      <c r="B119" s="161">
        <v>42887</v>
      </c>
      <c r="C119" s="162"/>
      <c r="D119" s="161">
        <v>42887</v>
      </c>
      <c r="E119" s="162"/>
      <c r="F119" s="53"/>
      <c r="G119" s="151">
        <v>40725</v>
      </c>
      <c r="H119" s="152"/>
      <c r="I119" s="151">
        <v>40725</v>
      </c>
      <c r="J119" s="152"/>
    </row>
    <row r="120" spans="1:10" hidden="1" x14ac:dyDescent="0.25">
      <c r="A120" s="4"/>
      <c r="B120" s="161">
        <v>42917</v>
      </c>
      <c r="C120" s="162"/>
      <c r="D120" s="161">
        <v>42917</v>
      </c>
      <c r="E120" s="162"/>
      <c r="F120" s="53"/>
      <c r="G120" s="151">
        <v>40756</v>
      </c>
      <c r="H120" s="152"/>
      <c r="I120" s="151">
        <v>40756</v>
      </c>
      <c r="J120" s="152"/>
    </row>
    <row r="121" spans="1:10" hidden="1" x14ac:dyDescent="0.25">
      <c r="A121" s="4"/>
      <c r="B121" s="161">
        <v>42948</v>
      </c>
      <c r="C121" s="162"/>
      <c r="D121" s="161">
        <v>42948</v>
      </c>
      <c r="E121" s="162"/>
      <c r="F121" s="53"/>
      <c r="G121" s="151">
        <v>40787</v>
      </c>
      <c r="H121" s="152"/>
      <c r="I121" s="151">
        <v>40787</v>
      </c>
      <c r="J121" s="152"/>
    </row>
    <row r="122" spans="1:10" hidden="1" x14ac:dyDescent="0.25">
      <c r="A122" s="4"/>
      <c r="B122" s="161">
        <v>42979</v>
      </c>
      <c r="C122" s="162"/>
      <c r="D122" s="161">
        <v>42979</v>
      </c>
      <c r="E122" s="162"/>
      <c r="F122" s="53"/>
      <c r="G122" s="151">
        <v>40817</v>
      </c>
      <c r="H122" s="152"/>
      <c r="I122" s="151">
        <v>40817</v>
      </c>
      <c r="J122" s="152"/>
    </row>
    <row r="123" spans="1:10" hidden="1" x14ac:dyDescent="0.25">
      <c r="A123" s="4"/>
      <c r="B123" s="161">
        <v>43009</v>
      </c>
      <c r="C123" s="162"/>
      <c r="D123" s="161">
        <v>43009</v>
      </c>
      <c r="E123" s="162"/>
      <c r="F123" s="53"/>
      <c r="G123" s="151">
        <v>40848</v>
      </c>
      <c r="H123" s="152"/>
      <c r="I123" s="151">
        <v>40848</v>
      </c>
      <c r="J123" s="152"/>
    </row>
    <row r="124" spans="1:10" hidden="1" x14ac:dyDescent="0.25">
      <c r="A124" s="4"/>
      <c r="B124" s="161">
        <v>43040</v>
      </c>
      <c r="C124" s="162"/>
      <c r="D124" s="161">
        <v>43040</v>
      </c>
      <c r="E124" s="162"/>
      <c r="F124" s="53"/>
      <c r="G124" s="151">
        <v>40878</v>
      </c>
      <c r="H124" s="152"/>
      <c r="I124" s="151">
        <v>40878</v>
      </c>
      <c r="J124" s="152"/>
    </row>
    <row r="125" spans="1:10" hidden="1" x14ac:dyDescent="0.25">
      <c r="A125" s="4"/>
      <c r="B125" s="161">
        <v>43070</v>
      </c>
      <c r="C125" s="162"/>
      <c r="D125" s="161">
        <v>43070</v>
      </c>
      <c r="E125" s="162"/>
      <c r="F125" s="53"/>
    </row>
    <row r="126" spans="1:10" hidden="1" x14ac:dyDescent="0.25">
      <c r="A126" s="4"/>
      <c r="B126" s="159">
        <v>43101</v>
      </c>
      <c r="C126" s="160"/>
      <c r="D126" s="159">
        <v>43101</v>
      </c>
      <c r="E126" s="160"/>
      <c r="F126" s="53"/>
    </row>
    <row r="127" spans="1:10" hidden="1" x14ac:dyDescent="0.25">
      <c r="A127" s="4"/>
      <c r="B127" s="159">
        <v>43132</v>
      </c>
      <c r="C127" s="160"/>
      <c r="D127" s="159">
        <v>43132</v>
      </c>
      <c r="E127" s="160"/>
      <c r="F127" s="53"/>
    </row>
    <row r="128" spans="1:10" hidden="1" x14ac:dyDescent="0.25">
      <c r="A128" s="4"/>
      <c r="B128" s="159">
        <v>43160</v>
      </c>
      <c r="C128" s="160"/>
      <c r="D128" s="159">
        <v>43160</v>
      </c>
      <c r="E128" s="160"/>
      <c r="F128" s="53"/>
    </row>
    <row r="129" spans="1:6" hidden="1" x14ac:dyDescent="0.25">
      <c r="A129" s="4"/>
      <c r="B129" s="159">
        <v>43191</v>
      </c>
      <c r="C129" s="160"/>
      <c r="D129" s="159">
        <v>43191</v>
      </c>
      <c r="E129" s="160"/>
      <c r="F129" s="53"/>
    </row>
    <row r="130" spans="1:6" hidden="1" x14ac:dyDescent="0.25">
      <c r="A130" s="4"/>
      <c r="B130" s="159">
        <v>43221</v>
      </c>
      <c r="C130" s="160"/>
      <c r="D130" s="159">
        <v>43221</v>
      </c>
      <c r="E130" s="160"/>
      <c r="F130" s="53"/>
    </row>
    <row r="131" spans="1:6" hidden="1" x14ac:dyDescent="0.25">
      <c r="A131" s="4"/>
      <c r="B131" s="159">
        <v>43252</v>
      </c>
      <c r="C131" s="160"/>
      <c r="D131" s="159">
        <v>43252</v>
      </c>
      <c r="E131" s="160"/>
      <c r="F131" s="53"/>
    </row>
    <row r="132" spans="1:6" hidden="1" x14ac:dyDescent="0.25">
      <c r="A132" s="4"/>
      <c r="B132" s="159">
        <v>43282</v>
      </c>
      <c r="C132" s="160"/>
      <c r="D132" s="159">
        <v>43282</v>
      </c>
      <c r="E132" s="160"/>
      <c r="F132" s="53"/>
    </row>
    <row r="133" spans="1:6" hidden="1" x14ac:dyDescent="0.25">
      <c r="A133" s="4"/>
      <c r="B133" s="159">
        <v>43313</v>
      </c>
      <c r="C133" s="160"/>
      <c r="D133" s="159">
        <v>43313</v>
      </c>
      <c r="E133" s="160"/>
      <c r="F133" s="53"/>
    </row>
    <row r="134" spans="1:6" hidden="1" x14ac:dyDescent="0.25">
      <c r="A134" s="4"/>
      <c r="B134" s="159">
        <v>43344</v>
      </c>
      <c r="C134" s="160"/>
      <c r="D134" s="159">
        <v>43344</v>
      </c>
      <c r="E134" s="160"/>
      <c r="F134" s="53"/>
    </row>
    <row r="135" spans="1:6" hidden="1" x14ac:dyDescent="0.25">
      <c r="A135" s="4"/>
      <c r="B135" s="159">
        <v>43374</v>
      </c>
      <c r="C135" s="160"/>
      <c r="D135" s="159">
        <v>43374</v>
      </c>
      <c r="E135" s="160"/>
      <c r="F135" s="53"/>
    </row>
    <row r="136" spans="1:6" hidden="1" x14ac:dyDescent="0.25">
      <c r="A136" s="4"/>
      <c r="B136" s="159">
        <v>43405</v>
      </c>
      <c r="C136" s="160"/>
      <c r="D136" s="159">
        <v>43405</v>
      </c>
      <c r="E136" s="160"/>
      <c r="F136" s="53"/>
    </row>
    <row r="137" spans="1:6" hidden="1" x14ac:dyDescent="0.25">
      <c r="A137" s="4"/>
      <c r="B137" s="159">
        <v>43435</v>
      </c>
      <c r="C137" s="160"/>
      <c r="D137" s="159">
        <v>43435</v>
      </c>
      <c r="E137" s="160"/>
      <c r="F137" s="53"/>
    </row>
    <row r="138" spans="1:6" hidden="1" x14ac:dyDescent="0.25">
      <c r="A138" s="4"/>
      <c r="B138" s="88"/>
      <c r="C138" s="89">
        <v>43466</v>
      </c>
      <c r="D138" s="90">
        <v>43466</v>
      </c>
      <c r="E138" s="91">
        <v>43466</v>
      </c>
      <c r="F138" s="53"/>
    </row>
    <row r="139" spans="1:6" hidden="1" x14ac:dyDescent="0.25">
      <c r="A139" s="4"/>
      <c r="B139" s="88"/>
      <c r="C139" s="89">
        <v>43497</v>
      </c>
      <c r="D139" s="90">
        <v>43497</v>
      </c>
      <c r="E139" s="92">
        <v>43497</v>
      </c>
      <c r="F139" s="53"/>
    </row>
    <row r="140" spans="1:6" hidden="1" x14ac:dyDescent="0.25">
      <c r="A140" s="4"/>
      <c r="B140" s="88"/>
      <c r="C140" s="89">
        <v>43525</v>
      </c>
      <c r="D140" s="88"/>
      <c r="E140" s="91">
        <v>43525</v>
      </c>
      <c r="F140" s="53"/>
    </row>
    <row r="141" spans="1:6" hidden="1" x14ac:dyDescent="0.25">
      <c r="A141" s="4"/>
      <c r="B141" s="88"/>
      <c r="C141" s="89">
        <v>43556</v>
      </c>
      <c r="D141" s="88"/>
      <c r="E141" s="91">
        <v>43556</v>
      </c>
      <c r="F141" s="53"/>
    </row>
    <row r="142" spans="1:6" hidden="1" x14ac:dyDescent="0.25">
      <c r="A142" s="4"/>
      <c r="B142" s="88"/>
      <c r="C142" s="89">
        <v>43586</v>
      </c>
      <c r="D142" s="88"/>
      <c r="E142" s="91">
        <v>43586</v>
      </c>
      <c r="F142" s="53"/>
    </row>
    <row r="143" spans="1:6" hidden="1" x14ac:dyDescent="0.25">
      <c r="A143" s="4"/>
      <c r="B143" s="88"/>
      <c r="C143" s="89">
        <v>43617</v>
      </c>
      <c r="D143" s="88"/>
      <c r="E143" s="91">
        <v>43617</v>
      </c>
      <c r="F143" s="53"/>
    </row>
    <row r="144" spans="1:6" hidden="1" x14ac:dyDescent="0.25">
      <c r="A144" s="4"/>
      <c r="B144" s="88"/>
      <c r="C144" s="89">
        <v>43647</v>
      </c>
      <c r="D144" s="88"/>
      <c r="E144" s="91">
        <v>43647</v>
      </c>
      <c r="F144" s="53"/>
    </row>
    <row r="145" spans="1:8" hidden="1" x14ac:dyDescent="0.25">
      <c r="A145" s="4"/>
      <c r="B145" s="88"/>
      <c r="C145" s="89">
        <v>43678</v>
      </c>
      <c r="D145" s="88"/>
      <c r="E145" s="91">
        <v>43678</v>
      </c>
      <c r="F145" s="53"/>
    </row>
    <row r="146" spans="1:8" hidden="1" x14ac:dyDescent="0.25">
      <c r="A146" s="4"/>
      <c r="B146" s="88"/>
      <c r="C146" s="89">
        <v>43709</v>
      </c>
      <c r="D146" s="88"/>
      <c r="E146" s="91">
        <v>43709</v>
      </c>
      <c r="F146" s="53"/>
    </row>
    <row r="147" spans="1:8" hidden="1" x14ac:dyDescent="0.25">
      <c r="A147" s="4"/>
      <c r="B147" s="88"/>
      <c r="C147" s="89">
        <v>43739</v>
      </c>
      <c r="D147" s="88"/>
      <c r="E147" s="91">
        <v>43739</v>
      </c>
      <c r="F147" s="53"/>
    </row>
    <row r="148" spans="1:8" hidden="1" x14ac:dyDescent="0.25">
      <c r="A148" s="4"/>
      <c r="B148" s="88"/>
      <c r="C148" s="89">
        <v>43770</v>
      </c>
      <c r="D148" s="88"/>
      <c r="E148" s="91">
        <v>43770</v>
      </c>
      <c r="F148" s="53"/>
    </row>
    <row r="149" spans="1:8" hidden="1" x14ac:dyDescent="0.25">
      <c r="A149" s="4"/>
      <c r="B149" s="88"/>
      <c r="C149" s="89">
        <v>43800</v>
      </c>
      <c r="D149" s="88"/>
      <c r="E149" s="93">
        <v>43800</v>
      </c>
      <c r="F149" s="51"/>
      <c r="G149" s="51"/>
    </row>
    <row r="150" spans="1:8" s="99" customFormat="1" hidden="1" x14ac:dyDescent="0.25">
      <c r="A150" s="94"/>
      <c r="B150" s="95"/>
      <c r="C150" s="96">
        <v>43831</v>
      </c>
      <c r="D150" s="97"/>
      <c r="E150" s="96">
        <v>43831</v>
      </c>
      <c r="F150" s="98"/>
    </row>
    <row r="151" spans="1:8" hidden="1" x14ac:dyDescent="0.25">
      <c r="A151" s="94"/>
      <c r="B151" s="88"/>
      <c r="C151" s="89">
        <v>43862</v>
      </c>
      <c r="D151" s="100"/>
      <c r="E151" s="89">
        <v>43862</v>
      </c>
      <c r="F151" s="98"/>
      <c r="H151" s="60"/>
    </row>
    <row r="152" spans="1:8" hidden="1" x14ac:dyDescent="0.25">
      <c r="A152" s="94"/>
      <c r="B152" s="88"/>
      <c r="C152" s="89">
        <v>43891</v>
      </c>
      <c r="D152" s="100"/>
      <c r="E152" s="89">
        <v>43891</v>
      </c>
      <c r="F152" s="98"/>
    </row>
    <row r="153" spans="1:8" hidden="1" x14ac:dyDescent="0.25">
      <c r="A153" s="94"/>
      <c r="B153" s="88"/>
      <c r="C153" s="101">
        <v>43922</v>
      </c>
      <c r="D153" s="100"/>
      <c r="E153" s="96">
        <v>43922</v>
      </c>
      <c r="F153" s="98"/>
    </row>
    <row r="154" spans="1:8" hidden="1" x14ac:dyDescent="0.25">
      <c r="A154" s="94"/>
      <c r="B154" s="88"/>
      <c r="C154" s="101">
        <v>43952</v>
      </c>
      <c r="D154" s="100"/>
      <c r="E154" s="96">
        <v>43952</v>
      </c>
      <c r="F154" s="98"/>
    </row>
    <row r="155" spans="1:8" hidden="1" x14ac:dyDescent="0.25">
      <c r="A155" s="94"/>
      <c r="B155" s="88"/>
      <c r="C155" s="101">
        <v>43983</v>
      </c>
      <c r="D155" s="100"/>
      <c r="E155" s="96">
        <v>43983</v>
      </c>
      <c r="F155" s="98"/>
    </row>
    <row r="156" spans="1:8" hidden="1" x14ac:dyDescent="0.25">
      <c r="A156" s="94"/>
      <c r="B156" s="88"/>
      <c r="C156" s="101">
        <v>44013</v>
      </c>
      <c r="D156" s="100"/>
      <c r="E156" s="96">
        <v>44013</v>
      </c>
      <c r="F156" s="98"/>
    </row>
    <row r="157" spans="1:8" hidden="1" x14ac:dyDescent="0.25">
      <c r="A157" s="94"/>
      <c r="B157" s="88"/>
      <c r="C157" s="101">
        <v>44044</v>
      </c>
      <c r="D157" s="100"/>
      <c r="E157" s="96">
        <v>44044</v>
      </c>
      <c r="F157" s="98"/>
    </row>
    <row r="158" spans="1:8" hidden="1" x14ac:dyDescent="0.25">
      <c r="A158" s="94"/>
      <c r="B158" s="88"/>
      <c r="C158" s="101">
        <v>44075</v>
      </c>
      <c r="D158" s="100"/>
      <c r="E158" s="96">
        <v>44075</v>
      </c>
      <c r="F158" s="98"/>
    </row>
    <row r="159" spans="1:8" hidden="1" x14ac:dyDescent="0.25">
      <c r="A159" s="94"/>
      <c r="B159" s="88"/>
      <c r="C159" s="101">
        <v>44105</v>
      </c>
      <c r="D159" s="100"/>
      <c r="E159" s="96">
        <v>44105</v>
      </c>
      <c r="F159" s="98"/>
    </row>
    <row r="160" spans="1:8" hidden="1" x14ac:dyDescent="0.25">
      <c r="A160" s="94"/>
      <c r="B160" s="88"/>
      <c r="C160" s="101">
        <v>44136</v>
      </c>
      <c r="D160" s="100"/>
      <c r="E160" s="96">
        <v>44136</v>
      </c>
      <c r="F160" s="98"/>
    </row>
    <row r="161" spans="1:6" hidden="1" x14ac:dyDescent="0.25">
      <c r="A161" s="94"/>
      <c r="B161" s="88"/>
      <c r="C161" s="101">
        <v>44166</v>
      </c>
      <c r="D161" s="100"/>
      <c r="E161" s="96">
        <v>44166</v>
      </c>
      <c r="F161" s="98"/>
    </row>
    <row r="162" spans="1:6" hidden="1" x14ac:dyDescent="0.25">
      <c r="A162" s="94"/>
      <c r="B162" s="88"/>
      <c r="C162" s="101">
        <v>44197</v>
      </c>
      <c r="D162" s="100"/>
      <c r="E162" s="101">
        <v>44197</v>
      </c>
      <c r="F162" s="98"/>
    </row>
    <row r="163" spans="1:6" hidden="1" x14ac:dyDescent="0.25">
      <c r="A163" s="94"/>
      <c r="B163" s="88"/>
      <c r="C163" s="101">
        <v>44228</v>
      </c>
      <c r="D163" s="100"/>
      <c r="E163" s="101">
        <v>44228</v>
      </c>
      <c r="F163" s="98"/>
    </row>
    <row r="164" spans="1:6" hidden="1" x14ac:dyDescent="0.25">
      <c r="A164" s="94"/>
      <c r="B164" s="88"/>
      <c r="C164" s="101">
        <v>44256</v>
      </c>
      <c r="D164" s="100"/>
      <c r="E164" s="101">
        <v>44256</v>
      </c>
      <c r="F164" s="98"/>
    </row>
    <row r="165" spans="1:6" hidden="1" x14ac:dyDescent="0.25">
      <c r="A165" s="94"/>
      <c r="B165" s="88"/>
      <c r="C165" s="101">
        <v>44287</v>
      </c>
      <c r="D165" s="100"/>
      <c r="E165" s="101">
        <v>44287</v>
      </c>
      <c r="F165" s="98"/>
    </row>
    <row r="166" spans="1:6" hidden="1" x14ac:dyDescent="0.25">
      <c r="A166" s="94"/>
      <c r="B166" s="88"/>
      <c r="C166" s="101">
        <v>44317</v>
      </c>
      <c r="D166" s="100"/>
      <c r="E166" s="101">
        <v>44317</v>
      </c>
      <c r="F166" s="98"/>
    </row>
    <row r="167" spans="1:6" hidden="1" x14ac:dyDescent="0.25">
      <c r="A167" s="94"/>
      <c r="B167" s="88"/>
      <c r="C167" s="101">
        <v>44348</v>
      </c>
      <c r="D167" s="100"/>
      <c r="E167" s="101">
        <v>44348</v>
      </c>
      <c r="F167" s="98"/>
    </row>
    <row r="168" spans="1:6" hidden="1" x14ac:dyDescent="0.25">
      <c r="A168" s="94"/>
      <c r="B168" s="88"/>
      <c r="C168" s="101">
        <v>44378</v>
      </c>
      <c r="D168" s="100"/>
      <c r="E168" s="101">
        <v>44378</v>
      </c>
      <c r="F168" s="98"/>
    </row>
    <row r="169" spans="1:6" hidden="1" x14ac:dyDescent="0.25">
      <c r="A169" s="94"/>
      <c r="B169" s="88"/>
      <c r="C169" s="101">
        <v>44409</v>
      </c>
      <c r="D169" s="100"/>
      <c r="E169" s="101">
        <v>44409</v>
      </c>
      <c r="F169" s="98"/>
    </row>
    <row r="170" spans="1:6" hidden="1" x14ac:dyDescent="0.25">
      <c r="A170" s="94"/>
      <c r="B170" s="88"/>
      <c r="C170" s="101">
        <v>44440</v>
      </c>
      <c r="D170" s="100"/>
      <c r="E170" s="101">
        <v>44440</v>
      </c>
      <c r="F170" s="98"/>
    </row>
    <row r="171" spans="1:6" hidden="1" x14ac:dyDescent="0.25">
      <c r="A171" s="94"/>
      <c r="B171" s="88"/>
      <c r="C171" s="101">
        <v>44470</v>
      </c>
      <c r="D171" s="100"/>
      <c r="E171" s="101">
        <v>44470</v>
      </c>
      <c r="F171" s="98"/>
    </row>
    <row r="172" spans="1:6" hidden="1" x14ac:dyDescent="0.25">
      <c r="A172" s="94"/>
      <c r="B172" s="88"/>
      <c r="C172" s="101">
        <v>44501</v>
      </c>
      <c r="D172" s="100"/>
      <c r="E172" s="101">
        <v>44501</v>
      </c>
      <c r="F172" s="98"/>
    </row>
    <row r="173" spans="1:6" hidden="1" x14ac:dyDescent="0.25">
      <c r="A173" s="94"/>
      <c r="B173" s="88"/>
      <c r="C173" s="101">
        <v>44531</v>
      </c>
      <c r="D173" s="100"/>
      <c r="E173" s="101">
        <v>44531</v>
      </c>
      <c r="F173" s="98"/>
    </row>
    <row r="174" spans="1:6" hidden="1" x14ac:dyDescent="0.25">
      <c r="A174" s="94"/>
      <c r="B174" s="102"/>
      <c r="C174" s="101">
        <v>44562</v>
      </c>
      <c r="D174" s="100"/>
      <c r="E174" s="101">
        <v>44562</v>
      </c>
      <c r="F174" s="98"/>
    </row>
    <row r="175" spans="1:6" hidden="1" x14ac:dyDescent="0.25">
      <c r="A175" s="98"/>
      <c r="B175" s="102"/>
      <c r="C175" s="101">
        <v>44593</v>
      </c>
      <c r="D175" s="100"/>
      <c r="E175" s="101">
        <v>44593</v>
      </c>
      <c r="F175" s="98"/>
    </row>
    <row r="176" spans="1:6" hidden="1" x14ac:dyDescent="0.25">
      <c r="A176" s="98"/>
      <c r="B176" s="102"/>
      <c r="C176" s="101">
        <v>44621</v>
      </c>
      <c r="D176" s="100"/>
      <c r="E176" s="101">
        <v>44621</v>
      </c>
      <c r="F176" s="98"/>
    </row>
    <row r="177" spans="1:6" hidden="1" x14ac:dyDescent="0.25">
      <c r="A177" s="98"/>
      <c r="B177" s="102"/>
      <c r="C177" s="101">
        <v>44652</v>
      </c>
      <c r="D177" s="100"/>
      <c r="E177" s="101">
        <v>44652</v>
      </c>
      <c r="F177" s="98"/>
    </row>
    <row r="178" spans="1:6" hidden="1" x14ac:dyDescent="0.25">
      <c r="A178" s="98"/>
      <c r="B178" s="102"/>
      <c r="C178" s="101">
        <v>44682</v>
      </c>
      <c r="D178" s="100"/>
      <c r="E178" s="101">
        <v>44682</v>
      </c>
      <c r="F178" s="98"/>
    </row>
    <row r="179" spans="1:6" hidden="1" x14ac:dyDescent="0.25">
      <c r="A179" s="98"/>
      <c r="B179" s="102"/>
      <c r="C179" s="101">
        <v>44713</v>
      </c>
      <c r="D179" s="100"/>
      <c r="E179" s="101">
        <v>44713</v>
      </c>
      <c r="F179" s="98"/>
    </row>
    <row r="180" spans="1:6" hidden="1" x14ac:dyDescent="0.25">
      <c r="A180" s="98"/>
      <c r="B180" s="102"/>
      <c r="C180" s="101">
        <v>44743</v>
      </c>
      <c r="D180" s="100"/>
      <c r="E180" s="101">
        <v>44743</v>
      </c>
      <c r="F180" s="98"/>
    </row>
    <row r="181" spans="1:6" hidden="1" x14ac:dyDescent="0.25">
      <c r="A181" s="98"/>
      <c r="B181" s="102"/>
      <c r="C181" s="101">
        <v>44774</v>
      </c>
      <c r="D181" s="100"/>
      <c r="E181" s="101">
        <v>44774</v>
      </c>
      <c r="F181" s="98"/>
    </row>
    <row r="182" spans="1:6" hidden="1" x14ac:dyDescent="0.25">
      <c r="A182" s="98"/>
      <c r="B182" s="102"/>
      <c r="C182" s="101">
        <v>44805</v>
      </c>
      <c r="D182" s="100"/>
      <c r="E182" s="101">
        <v>44805</v>
      </c>
      <c r="F182" s="98"/>
    </row>
    <row r="183" spans="1:6" hidden="1" x14ac:dyDescent="0.25">
      <c r="A183" s="98"/>
      <c r="B183" s="102"/>
      <c r="C183" s="101">
        <v>44835</v>
      </c>
      <c r="D183" s="100"/>
      <c r="E183" s="101">
        <v>44835</v>
      </c>
      <c r="F183" s="98"/>
    </row>
    <row r="184" spans="1:6" hidden="1" x14ac:dyDescent="0.25">
      <c r="A184" s="103"/>
      <c r="B184" s="102"/>
      <c r="C184" s="101">
        <v>44866</v>
      </c>
      <c r="D184" s="100"/>
      <c r="E184" s="101">
        <v>44866</v>
      </c>
      <c r="F184" s="98"/>
    </row>
    <row r="185" spans="1:6" hidden="1" x14ac:dyDescent="0.25">
      <c r="A185" s="103"/>
      <c r="B185" s="102"/>
      <c r="C185" s="101">
        <v>44896</v>
      </c>
      <c r="D185" s="100"/>
      <c r="E185" s="101">
        <v>44896</v>
      </c>
      <c r="F185" s="98"/>
    </row>
    <row r="186" spans="1:6" hidden="1" x14ac:dyDescent="0.25">
      <c r="A186" s="26"/>
      <c r="B186" s="102"/>
      <c r="C186" s="101">
        <v>44927</v>
      </c>
      <c r="D186" s="100"/>
      <c r="E186" s="101">
        <v>44927</v>
      </c>
      <c r="F186" s="51"/>
    </row>
    <row r="187" spans="1:6" hidden="1" x14ac:dyDescent="0.25">
      <c r="A187" s="51"/>
      <c r="B187" s="102"/>
      <c r="C187" s="101">
        <v>44958</v>
      </c>
      <c r="D187" s="100"/>
      <c r="E187" s="101">
        <v>44958</v>
      </c>
      <c r="F187" s="51"/>
    </row>
    <row r="188" spans="1:6" hidden="1" x14ac:dyDescent="0.25">
      <c r="A188" s="51"/>
      <c r="B188" s="102"/>
      <c r="C188" s="101">
        <v>44986</v>
      </c>
      <c r="D188" s="100"/>
      <c r="E188" s="101">
        <v>44986</v>
      </c>
      <c r="F188" s="51"/>
    </row>
    <row r="189" spans="1:6" hidden="1" x14ac:dyDescent="0.25">
      <c r="A189" s="51"/>
      <c r="B189" s="102"/>
      <c r="C189" s="101">
        <v>45017</v>
      </c>
      <c r="D189" s="100"/>
      <c r="E189" s="101">
        <v>45017</v>
      </c>
      <c r="F189" s="51"/>
    </row>
    <row r="190" spans="1:6" hidden="1" x14ac:dyDescent="0.25">
      <c r="A190" s="51"/>
      <c r="B190" s="102"/>
      <c r="C190" s="101">
        <v>45047</v>
      </c>
      <c r="D190" s="100"/>
      <c r="E190" s="101">
        <v>45047</v>
      </c>
      <c r="F190" s="51"/>
    </row>
    <row r="191" spans="1:6" hidden="1" x14ac:dyDescent="0.25">
      <c r="A191" s="51"/>
      <c r="B191" s="102"/>
      <c r="C191" s="101">
        <v>45078</v>
      </c>
      <c r="D191" s="100"/>
      <c r="E191" s="101">
        <v>45078</v>
      </c>
      <c r="F191" s="51"/>
    </row>
    <row r="192" spans="1:6" hidden="1" x14ac:dyDescent="0.25">
      <c r="A192" s="51"/>
      <c r="B192" s="102"/>
      <c r="C192" s="101">
        <v>45108</v>
      </c>
      <c r="D192" s="100"/>
      <c r="E192" s="101">
        <v>45108</v>
      </c>
      <c r="F192" s="51"/>
    </row>
    <row r="193" spans="1:6" hidden="1" x14ac:dyDescent="0.25">
      <c r="A193" s="51"/>
      <c r="B193" s="102"/>
      <c r="C193" s="101">
        <v>45139</v>
      </c>
      <c r="D193" s="100"/>
      <c r="E193" s="101">
        <v>45139</v>
      </c>
      <c r="F193" s="51"/>
    </row>
    <row r="194" spans="1:6" hidden="1" x14ac:dyDescent="0.25">
      <c r="A194" s="51"/>
      <c r="B194" s="102"/>
      <c r="C194" s="101">
        <v>45170</v>
      </c>
      <c r="D194" s="100"/>
      <c r="E194" s="101">
        <v>45170</v>
      </c>
      <c r="F194" s="51"/>
    </row>
    <row r="195" spans="1:6" hidden="1" x14ac:dyDescent="0.25">
      <c r="A195" s="51"/>
      <c r="B195" s="102"/>
      <c r="C195" s="101">
        <v>45200</v>
      </c>
      <c r="D195" s="100"/>
      <c r="E195" s="101">
        <v>45200</v>
      </c>
      <c r="F195" s="51"/>
    </row>
    <row r="196" spans="1:6" hidden="1" x14ac:dyDescent="0.25">
      <c r="A196" s="51"/>
      <c r="B196" s="102"/>
      <c r="C196" s="101">
        <v>45231</v>
      </c>
      <c r="D196" s="100"/>
      <c r="E196" s="101">
        <v>45231</v>
      </c>
      <c r="F196" s="51"/>
    </row>
    <row r="197" spans="1:6" hidden="1" x14ac:dyDescent="0.25">
      <c r="A197" s="61"/>
      <c r="B197" s="102"/>
      <c r="C197" s="101">
        <v>45261</v>
      </c>
      <c r="D197" s="100"/>
      <c r="E197" s="101">
        <v>45261</v>
      </c>
      <c r="F197" s="61"/>
    </row>
    <row r="198" spans="1:6" hidden="1" x14ac:dyDescent="0.25">
      <c r="A198" s="61"/>
      <c r="B198" s="102"/>
      <c r="C198" s="101">
        <v>45292</v>
      </c>
      <c r="D198" s="100"/>
      <c r="E198" s="101">
        <v>45292</v>
      </c>
      <c r="F198" s="61"/>
    </row>
    <row r="199" spans="1:6" hidden="1" x14ac:dyDescent="0.25">
      <c r="A199" s="61"/>
      <c r="B199" s="102"/>
      <c r="C199" s="101">
        <v>45323</v>
      </c>
      <c r="D199" s="100"/>
      <c r="E199" s="101">
        <v>45323</v>
      </c>
      <c r="F199" s="61"/>
    </row>
    <row r="200" spans="1:6" hidden="1" x14ac:dyDescent="0.25">
      <c r="A200" s="61"/>
      <c r="B200" s="102"/>
      <c r="C200" s="101">
        <v>45352</v>
      </c>
      <c r="D200" s="100"/>
      <c r="E200" s="101">
        <v>45352</v>
      </c>
      <c r="F200" s="61"/>
    </row>
    <row r="201" spans="1:6" hidden="1" x14ac:dyDescent="0.25">
      <c r="A201" s="61"/>
      <c r="B201" s="102"/>
      <c r="C201" s="101">
        <v>45383</v>
      </c>
      <c r="D201" s="100"/>
      <c r="E201" s="101">
        <v>45383</v>
      </c>
      <c r="F201" s="61"/>
    </row>
    <row r="202" spans="1:6" hidden="1" x14ac:dyDescent="0.25">
      <c r="A202" s="61"/>
      <c r="B202" s="102"/>
      <c r="C202" s="101">
        <v>45413</v>
      </c>
      <c r="D202" s="100"/>
      <c r="E202" s="101">
        <v>45413</v>
      </c>
      <c r="F202" s="61"/>
    </row>
    <row r="203" spans="1:6" hidden="1" x14ac:dyDescent="0.25">
      <c r="A203" s="61"/>
      <c r="B203" s="102"/>
      <c r="C203" s="101">
        <v>45444</v>
      </c>
      <c r="D203" s="100"/>
      <c r="E203" s="101">
        <v>45444</v>
      </c>
      <c r="F203" s="61"/>
    </row>
    <row r="204" spans="1:6" hidden="1" x14ac:dyDescent="0.25">
      <c r="A204" s="61"/>
      <c r="B204" s="102"/>
      <c r="C204" s="101">
        <v>45474</v>
      </c>
      <c r="D204" s="100"/>
      <c r="E204" s="101">
        <v>45474</v>
      </c>
      <c r="F204" s="61"/>
    </row>
    <row r="205" spans="1:6" hidden="1" x14ac:dyDescent="0.25">
      <c r="A205" s="61"/>
      <c r="B205" s="102"/>
      <c r="C205" s="101">
        <v>45505</v>
      </c>
      <c r="D205" s="100"/>
      <c r="E205" s="101">
        <v>45505</v>
      </c>
      <c r="F205" s="61"/>
    </row>
    <row r="206" spans="1:6" hidden="1" x14ac:dyDescent="0.25">
      <c r="A206" s="61"/>
      <c r="B206" s="102"/>
      <c r="C206" s="101">
        <v>45536</v>
      </c>
      <c r="D206" s="100"/>
      <c r="E206" s="101">
        <v>45536</v>
      </c>
      <c r="F206" s="61"/>
    </row>
    <row r="207" spans="1:6" hidden="1" x14ac:dyDescent="0.25">
      <c r="A207" s="61"/>
      <c r="B207" s="102"/>
      <c r="C207" s="101">
        <v>45566</v>
      </c>
      <c r="D207" s="100"/>
      <c r="E207" s="101">
        <v>45566</v>
      </c>
      <c r="F207" s="61"/>
    </row>
    <row r="208" spans="1:6" hidden="1" x14ac:dyDescent="0.25">
      <c r="A208" s="61"/>
      <c r="B208" s="102"/>
      <c r="C208" s="101">
        <v>45597</v>
      </c>
      <c r="D208" s="100"/>
      <c r="E208" s="101">
        <v>45597</v>
      </c>
      <c r="F208" s="61"/>
    </row>
    <row r="209" spans="1:6" hidden="1" x14ac:dyDescent="0.25">
      <c r="A209" s="51"/>
      <c r="B209" s="102"/>
      <c r="C209" s="101">
        <v>45627</v>
      </c>
      <c r="D209" s="100"/>
      <c r="E209" s="101">
        <v>45627</v>
      </c>
      <c r="F209" s="51"/>
    </row>
    <row r="210" spans="1:6" hidden="1" x14ac:dyDescent="0.25">
      <c r="A210" s="51"/>
      <c r="B210" s="102"/>
      <c r="C210" s="101">
        <v>45658</v>
      </c>
      <c r="D210" s="100"/>
      <c r="E210" s="101">
        <v>45658</v>
      </c>
      <c r="F210" s="51"/>
    </row>
    <row r="211" spans="1:6" hidden="1" x14ac:dyDescent="0.25">
      <c r="A211" s="51"/>
      <c r="B211" s="102"/>
      <c r="C211" s="101">
        <v>45689</v>
      </c>
      <c r="D211" s="100"/>
      <c r="E211" s="101">
        <v>45689</v>
      </c>
      <c r="F211" s="51"/>
    </row>
    <row r="212" spans="1:6" hidden="1" x14ac:dyDescent="0.25">
      <c r="A212" s="51"/>
      <c r="B212" s="102"/>
      <c r="C212" s="101">
        <v>45717</v>
      </c>
      <c r="D212" s="100"/>
      <c r="E212" s="101">
        <v>45717</v>
      </c>
      <c r="F212" s="51"/>
    </row>
    <row r="213" spans="1:6" hidden="1" x14ac:dyDescent="0.25">
      <c r="A213" s="51"/>
      <c r="B213" s="102"/>
      <c r="C213" s="101">
        <v>45748</v>
      </c>
      <c r="D213" s="100"/>
      <c r="E213" s="101">
        <v>45748</v>
      </c>
      <c r="F213" s="51"/>
    </row>
    <row r="214" spans="1:6" hidden="1" x14ac:dyDescent="0.25">
      <c r="A214" s="51"/>
      <c r="B214" s="102"/>
      <c r="C214" s="101">
        <v>45778</v>
      </c>
      <c r="D214" s="100"/>
      <c r="E214" s="101">
        <v>45778</v>
      </c>
      <c r="F214" s="51"/>
    </row>
    <row r="215" spans="1:6" hidden="1" x14ac:dyDescent="0.25">
      <c r="A215" s="51"/>
      <c r="B215" s="102"/>
      <c r="C215" s="101">
        <v>45809</v>
      </c>
      <c r="D215" s="100"/>
      <c r="E215" s="101">
        <v>45809</v>
      </c>
      <c r="F215" s="51"/>
    </row>
    <row r="216" spans="1:6" hidden="1" x14ac:dyDescent="0.25">
      <c r="A216" s="51"/>
      <c r="B216" s="102"/>
      <c r="C216" s="101">
        <v>45839</v>
      </c>
      <c r="D216" s="100"/>
      <c r="E216" s="101">
        <v>45839</v>
      </c>
      <c r="F216" s="51"/>
    </row>
    <row r="217" spans="1:6" hidden="1" x14ac:dyDescent="0.25">
      <c r="A217" s="51"/>
      <c r="B217" s="102"/>
      <c r="C217" s="101">
        <v>45870</v>
      </c>
      <c r="D217" s="100"/>
      <c r="E217" s="101">
        <v>45870</v>
      </c>
      <c r="F217" s="51"/>
    </row>
    <row r="218" spans="1:6" hidden="1" x14ac:dyDescent="0.25">
      <c r="A218" s="51"/>
      <c r="B218" s="102"/>
      <c r="C218" s="101">
        <v>45901</v>
      </c>
      <c r="D218" s="100"/>
      <c r="E218" s="101">
        <v>45901</v>
      </c>
      <c r="F218" s="51"/>
    </row>
    <row r="219" spans="1:6" hidden="1" x14ac:dyDescent="0.25">
      <c r="A219" s="51"/>
      <c r="B219" s="102"/>
      <c r="C219" s="101">
        <v>45931</v>
      </c>
      <c r="D219" s="100"/>
      <c r="E219" s="101">
        <v>45931</v>
      </c>
      <c r="F219" s="51"/>
    </row>
    <row r="220" spans="1:6" hidden="1" x14ac:dyDescent="0.25">
      <c r="A220" s="51"/>
      <c r="B220" s="102"/>
      <c r="C220" s="101">
        <v>45962</v>
      </c>
      <c r="D220" s="100"/>
      <c r="E220" s="101">
        <v>45962</v>
      </c>
      <c r="F220" s="51"/>
    </row>
    <row r="221" spans="1:6" hidden="1" x14ac:dyDescent="0.25">
      <c r="A221" s="51"/>
      <c r="B221" s="102"/>
      <c r="C221" s="101">
        <v>45992</v>
      </c>
      <c r="D221" s="100"/>
      <c r="E221" s="101">
        <v>45992</v>
      </c>
    </row>
    <row r="222" spans="1:6" hidden="1" x14ac:dyDescent="0.25">
      <c r="B222" s="102"/>
      <c r="C222" s="101"/>
      <c r="D222" s="100"/>
      <c r="E222" s="101"/>
    </row>
    <row r="223" spans="1:6" hidden="1" x14ac:dyDescent="0.25">
      <c r="B223" s="102"/>
      <c r="C223" s="101"/>
      <c r="D223" s="100"/>
      <c r="E223" s="101"/>
    </row>
    <row r="224" spans="1:6" hidden="1" x14ac:dyDescent="0.25">
      <c r="B224" s="102"/>
      <c r="C224" s="101"/>
      <c r="D224" s="100"/>
      <c r="E224" s="101"/>
    </row>
    <row r="225" hidden="1" x14ac:dyDescent="0.25"/>
    <row r="226" hidden="1" x14ac:dyDescent="0.25"/>
  </sheetData>
  <mergeCells count="355">
    <mergeCell ref="D132:E132"/>
    <mergeCell ref="D133:E133"/>
    <mergeCell ref="D134:E134"/>
    <mergeCell ref="D135:E135"/>
    <mergeCell ref="D136:E136"/>
    <mergeCell ref="D137:E137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14:E114"/>
    <mergeCell ref="D115:E115"/>
    <mergeCell ref="D116:E116"/>
    <mergeCell ref="D117:E117"/>
    <mergeCell ref="D118:E118"/>
    <mergeCell ref="D119:E119"/>
    <mergeCell ref="D120:E120"/>
    <mergeCell ref="D130:E130"/>
    <mergeCell ref="D131:E131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B82:C82"/>
    <mergeCell ref="B81:C81"/>
    <mergeCell ref="B80:C80"/>
    <mergeCell ref="B79:C79"/>
    <mergeCell ref="B78:C78"/>
    <mergeCell ref="D78:E78"/>
    <mergeCell ref="D79:E79"/>
    <mergeCell ref="D80:E80"/>
    <mergeCell ref="D81:E81"/>
    <mergeCell ref="D82:E82"/>
    <mergeCell ref="B91:C91"/>
    <mergeCell ref="B90:C90"/>
    <mergeCell ref="B89:C89"/>
    <mergeCell ref="B88:C88"/>
    <mergeCell ref="B87:C87"/>
    <mergeCell ref="B86:C86"/>
    <mergeCell ref="B85:C85"/>
    <mergeCell ref="B84:C84"/>
    <mergeCell ref="B83:C83"/>
    <mergeCell ref="B100:C100"/>
    <mergeCell ref="B99:C99"/>
    <mergeCell ref="B98:C98"/>
    <mergeCell ref="B97:C97"/>
    <mergeCell ref="B96:C96"/>
    <mergeCell ref="B95:C95"/>
    <mergeCell ref="B94:C94"/>
    <mergeCell ref="B93:C93"/>
    <mergeCell ref="B92:C92"/>
    <mergeCell ref="B109:C109"/>
    <mergeCell ref="B108:C108"/>
    <mergeCell ref="B107:C107"/>
    <mergeCell ref="B106:C106"/>
    <mergeCell ref="B105:C105"/>
    <mergeCell ref="B104:C104"/>
    <mergeCell ref="B103:C103"/>
    <mergeCell ref="B102:C102"/>
    <mergeCell ref="B101:C101"/>
    <mergeCell ref="B118:C118"/>
    <mergeCell ref="B117:C117"/>
    <mergeCell ref="B116:C116"/>
    <mergeCell ref="B115:C115"/>
    <mergeCell ref="B114:C114"/>
    <mergeCell ref="B113:C113"/>
    <mergeCell ref="B112:C112"/>
    <mergeCell ref="B111:C111"/>
    <mergeCell ref="B110:C110"/>
    <mergeCell ref="B70:C70"/>
    <mergeCell ref="D71:E71"/>
    <mergeCell ref="B71:C71"/>
    <mergeCell ref="B137:C137"/>
    <mergeCell ref="B136:C136"/>
    <mergeCell ref="B135:C135"/>
    <mergeCell ref="B134:C134"/>
    <mergeCell ref="B133:C133"/>
    <mergeCell ref="B132:C132"/>
    <mergeCell ref="B131:C131"/>
    <mergeCell ref="B130:C130"/>
    <mergeCell ref="D77:E77"/>
    <mergeCell ref="B77:C77"/>
    <mergeCell ref="B129:C129"/>
    <mergeCell ref="B128:C128"/>
    <mergeCell ref="B127:C127"/>
    <mergeCell ref="B126:C126"/>
    <mergeCell ref="B125:C125"/>
    <mergeCell ref="B124:C124"/>
    <mergeCell ref="B123:C123"/>
    <mergeCell ref="B122:C122"/>
    <mergeCell ref="B121:C121"/>
    <mergeCell ref="B120:C120"/>
    <mergeCell ref="B119:C119"/>
    <mergeCell ref="B61:C61"/>
    <mergeCell ref="D58:E58"/>
    <mergeCell ref="B58:C58"/>
    <mergeCell ref="D59:E59"/>
    <mergeCell ref="B59:C59"/>
    <mergeCell ref="B56:C56"/>
    <mergeCell ref="D56:E56"/>
    <mergeCell ref="D76:E76"/>
    <mergeCell ref="B76:C76"/>
    <mergeCell ref="D68:E68"/>
    <mergeCell ref="B68:C68"/>
    <mergeCell ref="D67:E67"/>
    <mergeCell ref="B67:C67"/>
    <mergeCell ref="D74:E74"/>
    <mergeCell ref="B74:C74"/>
    <mergeCell ref="D75:E75"/>
    <mergeCell ref="B75:C75"/>
    <mergeCell ref="D69:E69"/>
    <mergeCell ref="B69:C69"/>
    <mergeCell ref="D72:E72"/>
    <mergeCell ref="B72:C72"/>
    <mergeCell ref="D73:E73"/>
    <mergeCell ref="B73:C73"/>
    <mergeCell ref="D70:E70"/>
    <mergeCell ref="I123:J123"/>
    <mergeCell ref="G123:H123"/>
    <mergeCell ref="I124:J124"/>
    <mergeCell ref="G124:H124"/>
    <mergeCell ref="I121:J121"/>
    <mergeCell ref="G121:H121"/>
    <mergeCell ref="I122:J122"/>
    <mergeCell ref="G122:H122"/>
    <mergeCell ref="D57:E57"/>
    <mergeCell ref="D60:E60"/>
    <mergeCell ref="D61:E61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I116:J116"/>
    <mergeCell ref="G116:H116"/>
    <mergeCell ref="I113:J113"/>
    <mergeCell ref="G113:H113"/>
    <mergeCell ref="I114:J114"/>
    <mergeCell ref="G114:H114"/>
    <mergeCell ref="I119:J119"/>
    <mergeCell ref="G119:H119"/>
    <mergeCell ref="I120:J120"/>
    <mergeCell ref="G120:H120"/>
    <mergeCell ref="I117:J117"/>
    <mergeCell ref="G117:H117"/>
    <mergeCell ref="I118:J118"/>
    <mergeCell ref="G118:H118"/>
    <mergeCell ref="I111:J111"/>
    <mergeCell ref="G111:H111"/>
    <mergeCell ref="I112:J112"/>
    <mergeCell ref="G112:H112"/>
    <mergeCell ref="I109:J109"/>
    <mergeCell ref="G109:H109"/>
    <mergeCell ref="I110:J110"/>
    <mergeCell ref="G110:H110"/>
    <mergeCell ref="I115:J115"/>
    <mergeCell ref="G115:H115"/>
    <mergeCell ref="I104:J104"/>
    <mergeCell ref="G104:H104"/>
    <mergeCell ref="I101:J101"/>
    <mergeCell ref="G101:H101"/>
    <mergeCell ref="I102:J102"/>
    <mergeCell ref="G102:H102"/>
    <mergeCell ref="I107:J107"/>
    <mergeCell ref="G107:H107"/>
    <mergeCell ref="I108:J108"/>
    <mergeCell ref="G108:H108"/>
    <mergeCell ref="I105:J105"/>
    <mergeCell ref="G105:H105"/>
    <mergeCell ref="I106:J106"/>
    <mergeCell ref="G106:H106"/>
    <mergeCell ref="I99:J99"/>
    <mergeCell ref="G99:H99"/>
    <mergeCell ref="I100:J100"/>
    <mergeCell ref="G100:H100"/>
    <mergeCell ref="I97:J97"/>
    <mergeCell ref="G97:H97"/>
    <mergeCell ref="I98:J98"/>
    <mergeCell ref="G98:H98"/>
    <mergeCell ref="I103:J103"/>
    <mergeCell ref="G103:H103"/>
    <mergeCell ref="I92:J92"/>
    <mergeCell ref="G92:H92"/>
    <mergeCell ref="I89:J89"/>
    <mergeCell ref="G89:H89"/>
    <mergeCell ref="I90:J90"/>
    <mergeCell ref="G90:H90"/>
    <mergeCell ref="I95:J95"/>
    <mergeCell ref="G95:H95"/>
    <mergeCell ref="I96:J96"/>
    <mergeCell ref="G96:H96"/>
    <mergeCell ref="I93:J93"/>
    <mergeCell ref="G93:H93"/>
    <mergeCell ref="I94:J94"/>
    <mergeCell ref="G94:H94"/>
    <mergeCell ref="I87:J87"/>
    <mergeCell ref="G87:H87"/>
    <mergeCell ref="I88:J88"/>
    <mergeCell ref="G88:H88"/>
    <mergeCell ref="I85:J85"/>
    <mergeCell ref="G85:H85"/>
    <mergeCell ref="I86:J86"/>
    <mergeCell ref="G86:H86"/>
    <mergeCell ref="I91:J91"/>
    <mergeCell ref="G91:H91"/>
    <mergeCell ref="I80:J80"/>
    <mergeCell ref="G80:H80"/>
    <mergeCell ref="I77:J77"/>
    <mergeCell ref="G77:H77"/>
    <mergeCell ref="I78:J78"/>
    <mergeCell ref="G78:H78"/>
    <mergeCell ref="I83:J83"/>
    <mergeCell ref="G83:H83"/>
    <mergeCell ref="I84:J84"/>
    <mergeCell ref="G84:H84"/>
    <mergeCell ref="I81:J81"/>
    <mergeCell ref="G81:H81"/>
    <mergeCell ref="I82:J82"/>
    <mergeCell ref="G82:H82"/>
    <mergeCell ref="I75:J75"/>
    <mergeCell ref="G75:H75"/>
    <mergeCell ref="I76:J76"/>
    <mergeCell ref="G76:H76"/>
    <mergeCell ref="I73:J73"/>
    <mergeCell ref="G73:H73"/>
    <mergeCell ref="I74:J74"/>
    <mergeCell ref="G74:H74"/>
    <mergeCell ref="I79:J79"/>
    <mergeCell ref="G79:H79"/>
    <mergeCell ref="I68:J68"/>
    <mergeCell ref="G68:H68"/>
    <mergeCell ref="I65:J65"/>
    <mergeCell ref="G65:H65"/>
    <mergeCell ref="I66:J66"/>
    <mergeCell ref="G66:H66"/>
    <mergeCell ref="I71:J71"/>
    <mergeCell ref="G71:H71"/>
    <mergeCell ref="I72:J72"/>
    <mergeCell ref="G72:H72"/>
    <mergeCell ref="I69:J69"/>
    <mergeCell ref="G69:H69"/>
    <mergeCell ref="I70:J70"/>
    <mergeCell ref="G70:H70"/>
    <mergeCell ref="I63:J63"/>
    <mergeCell ref="G63:H63"/>
    <mergeCell ref="I64:J64"/>
    <mergeCell ref="G64:H64"/>
    <mergeCell ref="I61:J61"/>
    <mergeCell ref="G61:H61"/>
    <mergeCell ref="I62:J62"/>
    <mergeCell ref="G62:H62"/>
    <mergeCell ref="I67:J67"/>
    <mergeCell ref="G67:H67"/>
    <mergeCell ref="I56:J56"/>
    <mergeCell ref="G56:H56"/>
    <mergeCell ref="D53:E53"/>
    <mergeCell ref="B53:C53"/>
    <mergeCell ref="I54:J54"/>
    <mergeCell ref="G54:H54"/>
    <mergeCell ref="I59:J59"/>
    <mergeCell ref="G59:H59"/>
    <mergeCell ref="I60:J60"/>
    <mergeCell ref="G60:H60"/>
    <mergeCell ref="I57:J57"/>
    <mergeCell ref="G57:H57"/>
    <mergeCell ref="I58:J58"/>
    <mergeCell ref="G58:H58"/>
    <mergeCell ref="B57:C57"/>
    <mergeCell ref="D54:E54"/>
    <mergeCell ref="B54:C54"/>
    <mergeCell ref="D55:E55"/>
    <mergeCell ref="B55:C55"/>
    <mergeCell ref="B60:C60"/>
    <mergeCell ref="B50:C50"/>
    <mergeCell ref="B52:E52"/>
    <mergeCell ref="D35:E35"/>
    <mergeCell ref="B35:C35"/>
    <mergeCell ref="D36:E36"/>
    <mergeCell ref="B36:C36"/>
    <mergeCell ref="D37:E37"/>
    <mergeCell ref="I55:J55"/>
    <mergeCell ref="G55:H55"/>
    <mergeCell ref="B43:C43"/>
    <mergeCell ref="D43:E43"/>
    <mergeCell ref="D44:E44"/>
    <mergeCell ref="B44:C44"/>
    <mergeCell ref="D34:E34"/>
    <mergeCell ref="B34:C34"/>
    <mergeCell ref="C21:E21"/>
    <mergeCell ref="C23:E23"/>
    <mergeCell ref="B31:E31"/>
    <mergeCell ref="D32:E32"/>
    <mergeCell ref="B32:C32"/>
    <mergeCell ref="B48:C48"/>
    <mergeCell ref="B49:C49"/>
    <mergeCell ref="B42:C42"/>
    <mergeCell ref="D38:E38"/>
    <mergeCell ref="D39:E39"/>
    <mergeCell ref="D40:E40"/>
    <mergeCell ref="D41:E41"/>
    <mergeCell ref="D42:E42"/>
    <mergeCell ref="B37:C37"/>
    <mergeCell ref="B38:C38"/>
    <mergeCell ref="B39:C39"/>
    <mergeCell ref="B40:C40"/>
    <mergeCell ref="B41:C41"/>
    <mergeCell ref="B45:C45"/>
    <mergeCell ref="D45:E45"/>
    <mergeCell ref="C11:E11"/>
    <mergeCell ref="C13:F13"/>
    <mergeCell ref="C15:D15"/>
    <mergeCell ref="B17:L17"/>
    <mergeCell ref="B3:L3"/>
    <mergeCell ref="I5:J5"/>
    <mergeCell ref="C7:G7"/>
    <mergeCell ref="B9:L9"/>
    <mergeCell ref="D33:E33"/>
    <mergeCell ref="B33:C33"/>
    <mergeCell ref="B66:C66"/>
    <mergeCell ref="D66:E66"/>
    <mergeCell ref="B63:C63"/>
    <mergeCell ref="D63:E63"/>
    <mergeCell ref="B62:C62"/>
    <mergeCell ref="D62:E62"/>
    <mergeCell ref="B65:C65"/>
    <mergeCell ref="D65:E65"/>
    <mergeCell ref="B64:C64"/>
    <mergeCell ref="D64:E64"/>
  </mergeCells>
  <phoneticPr fontId="1" type="noConversion"/>
  <pageMargins left="0.75" right="0.75" top="1" bottom="1" header="0.5" footer="0.5"/>
  <pageSetup orientation="portrait" r:id="rId1"/>
  <headerFooter alignWithMargins="0">
    <oddFooter>&amp;L&amp;"Arial"&amp;12Case Worker: ___________________________________________________&amp;C&amp;"Arial"&amp;12&amp;D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24"/>
  <sheetViews>
    <sheetView topLeftCell="A13" zoomScaleNormal="100" workbookViewId="0">
      <selection activeCell="C198" sqref="C198"/>
    </sheetView>
  </sheetViews>
  <sheetFormatPr defaultColWidth="9.1796875" defaultRowHeight="12.5" x14ac:dyDescent="0.25"/>
  <cols>
    <col min="1" max="1" width="1.26953125" style="8" customWidth="1"/>
    <col min="2" max="2" width="2.54296875" style="8" customWidth="1"/>
    <col min="3" max="3" width="23.7265625" style="8" customWidth="1"/>
    <col min="4" max="4" width="2.54296875" style="8" customWidth="1"/>
    <col min="5" max="5" width="24.453125" style="8" customWidth="1"/>
    <col min="6" max="6" width="3.7265625" style="8" customWidth="1"/>
    <col min="7" max="7" width="19.453125" style="8" customWidth="1"/>
    <col min="8" max="8" width="2.81640625" style="8" customWidth="1"/>
    <col min="9" max="9" width="4.26953125" style="8" customWidth="1"/>
    <col min="10" max="10" width="16.81640625" style="8" customWidth="1"/>
    <col min="11" max="11" width="11.7265625" style="8" customWidth="1"/>
    <col min="12" max="12" width="19.453125" style="8" customWidth="1"/>
    <col min="13" max="13" width="1.26953125" style="8" customWidth="1"/>
    <col min="14" max="15" width="14.453125" style="8" customWidth="1"/>
    <col min="16" max="16384" width="9.1796875" style="8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5" x14ac:dyDescent="0.25">
      <c r="A2" s="4"/>
      <c r="B2" s="73"/>
      <c r="C2" s="74"/>
      <c r="D2" s="74"/>
      <c r="E2" s="74"/>
      <c r="F2" s="74"/>
      <c r="G2" s="74"/>
      <c r="H2" s="74"/>
      <c r="I2" s="74"/>
      <c r="J2" s="74"/>
      <c r="K2" s="74"/>
      <c r="L2" s="75"/>
      <c r="M2" s="4"/>
    </row>
    <row r="3" spans="1:15" ht="23" x14ac:dyDescent="0.5">
      <c r="A3" s="4"/>
      <c r="B3" s="117" t="s">
        <v>22</v>
      </c>
      <c r="C3" s="118"/>
      <c r="D3" s="118"/>
      <c r="E3" s="118"/>
      <c r="F3" s="118"/>
      <c r="G3" s="118"/>
      <c r="H3" s="118"/>
      <c r="I3" s="118"/>
      <c r="J3" s="118"/>
      <c r="K3" s="118"/>
      <c r="L3" s="119"/>
      <c r="M3" s="4"/>
      <c r="O3" s="69"/>
    </row>
    <row r="4" spans="1:15" ht="13" x14ac:dyDescent="0.3">
      <c r="A4" s="4"/>
      <c r="B4" s="9"/>
      <c r="C4" s="10"/>
      <c r="D4" s="10"/>
      <c r="E4" s="10"/>
      <c r="F4" s="10"/>
      <c r="G4" s="10"/>
      <c r="H4" s="10"/>
      <c r="I4" s="10"/>
      <c r="J4" s="10"/>
      <c r="K4" s="10"/>
      <c r="L4" s="67"/>
      <c r="M4" s="4"/>
      <c r="O4" s="69"/>
    </row>
    <row r="5" spans="1:15" ht="13" x14ac:dyDescent="0.3">
      <c r="A5" s="4"/>
      <c r="B5" s="9"/>
      <c r="C5" s="64" t="s">
        <v>6</v>
      </c>
      <c r="D5" s="10"/>
      <c r="E5" s="104"/>
      <c r="F5" s="10"/>
      <c r="G5" s="10" t="s">
        <v>5</v>
      </c>
      <c r="H5" s="11"/>
      <c r="I5" s="182"/>
      <c r="J5" s="183"/>
      <c r="K5" s="10"/>
      <c r="L5" s="67"/>
      <c r="M5" s="4"/>
      <c r="O5" s="69"/>
    </row>
    <row r="6" spans="1:15" ht="13" x14ac:dyDescent="0.3">
      <c r="A6" s="4"/>
      <c r="B6" s="9"/>
      <c r="C6" s="10"/>
      <c r="D6" s="10"/>
      <c r="E6" s="10"/>
      <c r="F6" s="10"/>
      <c r="G6" s="10"/>
      <c r="H6" s="10"/>
      <c r="I6" s="10"/>
      <c r="J6" s="10"/>
      <c r="K6" s="10"/>
      <c r="L6" s="67"/>
      <c r="M6" s="4"/>
      <c r="O6" s="69"/>
    </row>
    <row r="7" spans="1:15" ht="13" x14ac:dyDescent="0.3">
      <c r="A7" s="4"/>
      <c r="B7" s="5"/>
      <c r="C7" s="109" t="s">
        <v>10</v>
      </c>
      <c r="D7" s="110"/>
      <c r="E7" s="110"/>
      <c r="F7" s="110"/>
      <c r="G7" s="110"/>
      <c r="H7" s="110"/>
      <c r="I7" s="184"/>
      <c r="J7" s="105"/>
      <c r="K7" s="10"/>
      <c r="L7" s="67"/>
      <c r="M7" s="4"/>
      <c r="O7" s="69"/>
    </row>
    <row r="8" spans="1:15" ht="13" x14ac:dyDescent="0.3">
      <c r="A8" s="4"/>
      <c r="B8" s="9"/>
      <c r="C8" s="10"/>
      <c r="D8" s="10"/>
      <c r="E8" s="10"/>
      <c r="F8" s="10"/>
      <c r="G8" s="10"/>
      <c r="H8" s="10"/>
      <c r="I8" s="10"/>
      <c r="J8" s="10"/>
      <c r="K8" s="10"/>
      <c r="L8" s="67"/>
      <c r="M8" s="4"/>
      <c r="O8" s="69"/>
    </row>
    <row r="9" spans="1:15" ht="18" x14ac:dyDescent="0.4">
      <c r="A9" s="4"/>
      <c r="B9" s="122" t="str">
        <f>IF(J7="NO","THIS WORKSHEET IS NOT APPLICABLE.  Use Applicant Worksheet","")</f>
        <v/>
      </c>
      <c r="C9" s="123"/>
      <c r="D9" s="123"/>
      <c r="E9" s="123"/>
      <c r="F9" s="123"/>
      <c r="G9" s="123"/>
      <c r="H9" s="123"/>
      <c r="I9" s="123"/>
      <c r="J9" s="123"/>
      <c r="K9" s="123"/>
      <c r="L9" s="124"/>
      <c r="M9" s="4"/>
      <c r="O9" s="69"/>
    </row>
    <row r="10" spans="1:15" ht="28" x14ac:dyDescent="0.6">
      <c r="A10" s="4"/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4"/>
      <c r="O10" s="69"/>
    </row>
    <row r="11" spans="1:15" ht="13" x14ac:dyDescent="0.3">
      <c r="A11" s="4"/>
      <c r="B11" s="5"/>
      <c r="C11" s="109" t="s">
        <v>8</v>
      </c>
      <c r="D11" s="110"/>
      <c r="E11" s="110"/>
      <c r="F11" s="10"/>
      <c r="G11" s="3"/>
      <c r="H11" s="10"/>
      <c r="I11" s="10"/>
      <c r="J11" s="10"/>
      <c r="K11" s="10"/>
      <c r="L11" s="67"/>
      <c r="M11" s="4"/>
      <c r="O11" s="69"/>
    </row>
    <row r="12" spans="1:15" ht="13" x14ac:dyDescent="0.3">
      <c r="A12" s="4"/>
      <c r="B12" s="5"/>
      <c r="C12" s="64"/>
      <c r="D12" s="64"/>
      <c r="E12" s="10"/>
      <c r="F12" s="10"/>
      <c r="G12" s="66"/>
      <c r="H12" s="10"/>
      <c r="I12" s="10"/>
      <c r="J12" s="10"/>
      <c r="K12" s="10"/>
      <c r="L12" s="67"/>
      <c r="M12" s="4"/>
      <c r="O12" s="69"/>
    </row>
    <row r="13" spans="1:15" ht="13" x14ac:dyDescent="0.3">
      <c r="A13" s="4"/>
      <c r="B13" s="5"/>
      <c r="C13" s="109" t="s">
        <v>9</v>
      </c>
      <c r="D13" s="111"/>
      <c r="E13" s="111"/>
      <c r="F13" s="112"/>
      <c r="G13" s="3"/>
      <c r="H13" s="10"/>
      <c r="I13" s="10"/>
      <c r="J13" s="10"/>
      <c r="K13" s="10"/>
      <c r="L13" s="67"/>
      <c r="M13" s="4"/>
      <c r="N13" s="68"/>
      <c r="O13" s="30"/>
    </row>
    <row r="14" spans="1:15" ht="13" x14ac:dyDescent="0.3">
      <c r="A14" s="4"/>
      <c r="B14" s="5"/>
      <c r="C14" s="64"/>
      <c r="D14" s="64"/>
      <c r="E14" s="65"/>
      <c r="F14" s="65"/>
      <c r="G14" s="66"/>
      <c r="H14" s="10"/>
      <c r="I14" s="10"/>
      <c r="J14" s="10"/>
      <c r="K14" s="10"/>
      <c r="L14" s="67"/>
      <c r="M14" s="4"/>
      <c r="N14" s="68"/>
      <c r="O14" s="30"/>
    </row>
    <row r="15" spans="1:15" ht="13" x14ac:dyDescent="0.3">
      <c r="A15" s="4"/>
      <c r="B15" s="5"/>
      <c r="C15" s="11" t="s">
        <v>25</v>
      </c>
      <c r="D15" s="11"/>
      <c r="E15" s="4"/>
      <c r="F15" s="4"/>
      <c r="G15" s="2"/>
      <c r="H15" s="4"/>
      <c r="I15" s="4"/>
      <c r="J15" s="19" t="str">
        <f>IF(G11&gt;0,IF(G15&gt;G11,"            Transfer occurs after identification date?",""),"")</f>
        <v/>
      </c>
      <c r="K15" s="4"/>
      <c r="L15" s="7"/>
      <c r="M15" s="4"/>
    </row>
    <row r="16" spans="1:15" x14ac:dyDescent="0.25">
      <c r="A16" s="4"/>
      <c r="B16" s="5"/>
      <c r="C16" s="4"/>
      <c r="D16" s="4"/>
      <c r="E16" s="4"/>
      <c r="F16" s="4"/>
      <c r="G16" s="6"/>
      <c r="H16" s="4"/>
      <c r="I16" s="4"/>
      <c r="J16" s="4"/>
      <c r="K16" s="4"/>
      <c r="L16" s="7"/>
      <c r="M16" s="4"/>
    </row>
    <row r="17" spans="1:13" ht="18" x14ac:dyDescent="0.4">
      <c r="A17" s="4"/>
      <c r="B17" s="114" t="str">
        <f>IF(J7="NO","THIS WORKSHEET IS NOT APPLICABLE - Use Applicant Worksheet",IF(G13-G15&gt;1826,"STOP! No Disqualification","TRANSFER DISQUALIFICATION APPLIES"))</f>
        <v>TRANSFER DISQUALIFICATION APPLIES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6"/>
      <c r="M17" s="4"/>
    </row>
    <row r="18" spans="1:13" ht="13" x14ac:dyDescent="0.3">
      <c r="A18" s="4"/>
      <c r="B18" s="9"/>
      <c r="C18" s="10"/>
      <c r="D18" s="10"/>
      <c r="E18" s="10"/>
      <c r="F18" s="10"/>
      <c r="G18" s="10"/>
      <c r="H18" s="4"/>
      <c r="I18" s="4"/>
      <c r="J18" s="4"/>
      <c r="K18" s="4"/>
      <c r="L18" s="7"/>
      <c r="M18" s="4"/>
    </row>
    <row r="19" spans="1:13" ht="13" x14ac:dyDescent="0.3">
      <c r="A19" s="4"/>
      <c r="B19" s="5"/>
      <c r="C19" s="11" t="s">
        <v>24</v>
      </c>
      <c r="D19" s="11"/>
      <c r="E19" s="4"/>
      <c r="F19" s="4"/>
      <c r="G19" s="12"/>
      <c r="H19" s="4"/>
      <c r="I19" s="4"/>
      <c r="J19" s="4"/>
      <c r="K19" s="4"/>
      <c r="L19" s="7"/>
      <c r="M19" s="4"/>
    </row>
    <row r="20" spans="1:13" x14ac:dyDescent="0.25">
      <c r="A20" s="4"/>
      <c r="B20" s="5"/>
      <c r="C20" s="4"/>
      <c r="D20" s="4"/>
      <c r="E20" s="4"/>
      <c r="F20" s="4"/>
      <c r="G20" s="13"/>
      <c r="H20" s="4"/>
      <c r="I20" s="4"/>
      <c r="J20" s="4"/>
      <c r="K20" s="4"/>
      <c r="L20" s="7"/>
      <c r="M20" s="4"/>
    </row>
    <row r="21" spans="1:13" ht="13" x14ac:dyDescent="0.3">
      <c r="A21" s="4"/>
      <c r="B21" s="5"/>
      <c r="C21" s="11" t="s">
        <v>0</v>
      </c>
      <c r="D21" s="11"/>
      <c r="E21" s="4"/>
      <c r="F21" s="4"/>
      <c r="G21" s="14" t="str">
        <f>IF(G25="Can't Determine","Can't Determine",VLOOKUP(G25,B32:E43,3,1))</f>
        <v>Can't Determine</v>
      </c>
      <c r="H21" s="4"/>
      <c r="I21" s="4"/>
      <c r="J21" s="4"/>
      <c r="K21" s="4"/>
      <c r="L21" s="7"/>
      <c r="M21" s="4"/>
    </row>
    <row r="22" spans="1:13" x14ac:dyDescent="0.25">
      <c r="A22" s="4"/>
      <c r="B22" s="5"/>
      <c r="C22" s="4"/>
      <c r="D22" s="4"/>
      <c r="E22" s="4"/>
      <c r="F22" s="4"/>
      <c r="G22" s="15"/>
      <c r="H22" s="4"/>
      <c r="I22" s="4"/>
      <c r="J22" s="4"/>
      <c r="K22" s="4"/>
      <c r="L22" s="7"/>
      <c r="M22" s="4"/>
    </row>
    <row r="23" spans="1:13" ht="13" x14ac:dyDescent="0.3">
      <c r="A23" s="4"/>
      <c r="B23" s="5"/>
      <c r="C23" s="11" t="s">
        <v>15</v>
      </c>
      <c r="D23" s="11"/>
      <c r="E23" s="4"/>
      <c r="F23" s="4"/>
      <c r="G23" s="16" t="str">
        <f>IF(G21="Can't Determine","Can't Determine",ROUNDDOWN(G19/G21,0))</f>
        <v>Can't Determine</v>
      </c>
      <c r="H23" s="11"/>
      <c r="I23" s="4"/>
      <c r="J23" s="4"/>
      <c r="K23" s="4"/>
      <c r="L23" s="7"/>
      <c r="M23" s="4"/>
    </row>
    <row r="24" spans="1:13" ht="13" x14ac:dyDescent="0.3">
      <c r="A24" s="4"/>
      <c r="B24" s="5"/>
      <c r="C24" s="11"/>
      <c r="D24" s="11"/>
      <c r="E24" s="4"/>
      <c r="F24" s="4"/>
      <c r="G24" s="17"/>
      <c r="H24" s="11"/>
      <c r="I24" s="4"/>
      <c r="J24" s="4"/>
      <c r="K24" s="4"/>
      <c r="L24" s="7"/>
      <c r="M24" s="4"/>
    </row>
    <row r="25" spans="1:13" ht="13" x14ac:dyDescent="0.3">
      <c r="A25" s="4"/>
      <c r="B25" s="5"/>
      <c r="C25" s="11" t="s">
        <v>18</v>
      </c>
      <c r="D25" s="11"/>
      <c r="E25" s="4"/>
      <c r="F25" s="4"/>
      <c r="G25" s="18" t="str">
        <f>IF(G13&gt;0,IF(G15&gt;0,IF(G15&lt;G13,G13,VLOOKUP(G15+9,B53:E191,3,1)),"Can't Determine"),"Can't Determine")</f>
        <v>Can't Determine</v>
      </c>
      <c r="H25" s="11"/>
      <c r="I25" s="4"/>
      <c r="J25" s="19" t="str">
        <f>IF(G25="Can't Determine","",IF(G25&gt;=G13,"            May need to calculate an overpayment.",""))</f>
        <v/>
      </c>
      <c r="K25" s="4"/>
      <c r="L25" s="7"/>
      <c r="M25" s="4"/>
    </row>
    <row r="26" spans="1:13" ht="13" x14ac:dyDescent="0.3">
      <c r="A26" s="4"/>
      <c r="B26" s="5"/>
      <c r="C26" s="11"/>
      <c r="D26" s="11"/>
      <c r="E26" s="4"/>
      <c r="F26" s="4"/>
      <c r="G26" s="20"/>
      <c r="H26" s="4"/>
      <c r="I26" s="4"/>
      <c r="J26" s="4"/>
      <c r="K26" s="4"/>
      <c r="L26" s="7"/>
      <c r="M26" s="4"/>
    </row>
    <row r="27" spans="1:13" ht="13" x14ac:dyDescent="0.3">
      <c r="A27" s="4"/>
      <c r="B27" s="5"/>
      <c r="C27" s="11" t="s">
        <v>16</v>
      </c>
      <c r="D27" s="11"/>
      <c r="E27" s="4"/>
      <c r="F27" s="4"/>
      <c r="G27" s="18" t="str">
        <f>IF(G25="Can't Determine","Can't Determine",G25+G23-1)</f>
        <v>Can't Determine</v>
      </c>
      <c r="H27" s="4"/>
      <c r="I27" s="4"/>
      <c r="J27" s="4"/>
      <c r="K27" s="4"/>
      <c r="L27" s="7"/>
      <c r="M27" s="4"/>
    </row>
    <row r="28" spans="1:13" ht="13" thickBot="1" x14ac:dyDescent="0.3">
      <c r="A28" s="4"/>
      <c r="B28" s="21"/>
      <c r="C28" s="22"/>
      <c r="D28" s="22"/>
      <c r="E28" s="22"/>
      <c r="F28" s="22"/>
      <c r="G28" s="23"/>
      <c r="H28" s="22"/>
      <c r="I28" s="22"/>
      <c r="J28" s="22"/>
      <c r="K28" s="22"/>
      <c r="L28" s="24"/>
      <c r="M28" s="4"/>
    </row>
    <row r="30" spans="1:13" ht="13.5" hidden="1" thickBot="1" x14ac:dyDescent="0.35">
      <c r="A30" s="4"/>
      <c r="B30" s="133" t="s">
        <v>3</v>
      </c>
      <c r="C30" s="133"/>
      <c r="D30" s="133"/>
      <c r="E30" s="133"/>
      <c r="F30" s="11"/>
      <c r="G30" s="25" t="s">
        <v>42</v>
      </c>
      <c r="H30" s="26"/>
    </row>
    <row r="31" spans="1:13" ht="13.5" hidden="1" thickBot="1" x14ac:dyDescent="0.35">
      <c r="A31" s="4"/>
      <c r="B31" s="188" t="s">
        <v>21</v>
      </c>
      <c r="C31" s="189"/>
      <c r="D31" s="186" t="s">
        <v>4</v>
      </c>
      <c r="E31" s="187"/>
      <c r="F31" s="27"/>
      <c r="G31" s="28" t="s">
        <v>30</v>
      </c>
      <c r="H31" s="29"/>
      <c r="I31" s="30"/>
    </row>
    <row r="32" spans="1:13" hidden="1" x14ac:dyDescent="0.25">
      <c r="A32" s="4"/>
      <c r="B32" s="192">
        <v>41456</v>
      </c>
      <c r="C32" s="193"/>
      <c r="D32" s="190">
        <v>169.43</v>
      </c>
      <c r="E32" s="191"/>
      <c r="F32" s="31"/>
      <c r="G32" s="32" t="s">
        <v>31</v>
      </c>
      <c r="H32" s="29"/>
    </row>
    <row r="33" spans="1:11" hidden="1" x14ac:dyDescent="0.25">
      <c r="A33" s="4"/>
      <c r="B33" s="143">
        <v>41821</v>
      </c>
      <c r="C33" s="144"/>
      <c r="D33" s="142">
        <v>172.36</v>
      </c>
      <c r="E33" s="185"/>
      <c r="F33" s="31"/>
      <c r="G33" s="32" t="s">
        <v>32</v>
      </c>
      <c r="H33" s="29"/>
    </row>
    <row r="34" spans="1:11" hidden="1" x14ac:dyDescent="0.25">
      <c r="A34" s="4"/>
      <c r="B34" s="143">
        <v>42186</v>
      </c>
      <c r="C34" s="144"/>
      <c r="D34" s="142">
        <v>183.15</v>
      </c>
      <c r="E34" s="185"/>
      <c r="F34" s="31"/>
      <c r="G34" s="32" t="s">
        <v>33</v>
      </c>
      <c r="H34" s="29"/>
      <c r="J34" s="33"/>
      <c r="K34" s="33"/>
    </row>
    <row r="35" spans="1:11" hidden="1" x14ac:dyDescent="0.25">
      <c r="A35" s="34"/>
      <c r="B35" s="143">
        <v>42552</v>
      </c>
      <c r="C35" s="144"/>
      <c r="D35" s="142">
        <v>192.21</v>
      </c>
      <c r="E35" s="185"/>
      <c r="F35" s="35"/>
      <c r="G35" s="32" t="s">
        <v>34</v>
      </c>
      <c r="H35" s="36"/>
    </row>
    <row r="36" spans="1:11" hidden="1" x14ac:dyDescent="0.25">
      <c r="A36" s="34"/>
      <c r="B36" s="143">
        <v>42917</v>
      </c>
      <c r="C36" s="194"/>
      <c r="D36" s="142">
        <v>197.88</v>
      </c>
      <c r="E36" s="194"/>
      <c r="F36" s="35"/>
      <c r="G36" s="32" t="s">
        <v>35</v>
      </c>
      <c r="H36" s="36"/>
    </row>
    <row r="37" spans="1:11" hidden="1" x14ac:dyDescent="0.25">
      <c r="A37" s="34"/>
      <c r="B37" s="143">
        <v>43282</v>
      </c>
      <c r="C37" s="194"/>
      <c r="D37" s="142">
        <v>207.7</v>
      </c>
      <c r="E37" s="194"/>
      <c r="F37" s="35"/>
      <c r="G37" s="32" t="s">
        <v>36</v>
      </c>
      <c r="H37" s="36"/>
    </row>
    <row r="38" spans="1:11" hidden="1" x14ac:dyDescent="0.25">
      <c r="A38" s="34"/>
      <c r="B38" s="143">
        <v>43647</v>
      </c>
      <c r="C38" s="194"/>
      <c r="D38" s="142">
        <v>211.56</v>
      </c>
      <c r="E38" s="194"/>
      <c r="F38" s="35"/>
      <c r="G38" s="32" t="s">
        <v>37</v>
      </c>
      <c r="H38" s="36"/>
    </row>
    <row r="39" spans="1:11" hidden="1" x14ac:dyDescent="0.25">
      <c r="A39" s="34"/>
      <c r="B39" s="143">
        <v>44013</v>
      </c>
      <c r="C39" s="194"/>
      <c r="D39" s="142">
        <v>220.5</v>
      </c>
      <c r="E39" s="194"/>
      <c r="F39" s="35"/>
      <c r="G39" s="32" t="s">
        <v>38</v>
      </c>
      <c r="H39" s="36"/>
    </row>
    <row r="40" spans="1:11" hidden="1" x14ac:dyDescent="0.25">
      <c r="A40" s="34"/>
      <c r="B40" s="143">
        <v>44378</v>
      </c>
      <c r="C40" s="194"/>
      <c r="D40" s="142">
        <v>221.96</v>
      </c>
      <c r="E40" s="194"/>
      <c r="F40" s="35"/>
      <c r="G40" s="37" t="s">
        <v>39</v>
      </c>
      <c r="H40" s="38"/>
    </row>
    <row r="41" spans="1:11" hidden="1" x14ac:dyDescent="0.25">
      <c r="A41" s="4"/>
      <c r="B41" s="195">
        <v>44743</v>
      </c>
      <c r="C41" s="196"/>
      <c r="D41" s="197">
        <v>234.27</v>
      </c>
      <c r="E41" s="198"/>
      <c r="F41" s="4"/>
      <c r="G41" s="39" t="s">
        <v>40</v>
      </c>
      <c r="H41" s="26"/>
    </row>
    <row r="42" spans="1:11" hidden="1" x14ac:dyDescent="0.25">
      <c r="A42" s="4"/>
      <c r="B42" s="195">
        <v>45108</v>
      </c>
      <c r="C42" s="196"/>
      <c r="D42" s="197">
        <v>247.62</v>
      </c>
      <c r="E42" s="198"/>
      <c r="F42" s="4"/>
      <c r="G42" s="40" t="s">
        <v>41</v>
      </c>
      <c r="H42" s="26"/>
    </row>
    <row r="43" spans="1:11" ht="13" hidden="1" thickBot="1" x14ac:dyDescent="0.3">
      <c r="A43" s="4"/>
      <c r="B43" s="222">
        <v>45474</v>
      </c>
      <c r="C43" s="223"/>
      <c r="D43" s="224">
        <v>264.41000000000003</v>
      </c>
      <c r="E43" s="225"/>
      <c r="F43" s="4"/>
      <c r="G43" s="40" t="s">
        <v>45</v>
      </c>
      <c r="H43" s="26"/>
    </row>
    <row r="44" spans="1:11" hidden="1" x14ac:dyDescent="0.25">
      <c r="G44" s="40" t="s">
        <v>46</v>
      </c>
      <c r="H44" s="41"/>
    </row>
    <row r="45" spans="1:11" ht="13" hidden="1" thickBot="1" x14ac:dyDescent="0.3">
      <c r="A45" s="4"/>
      <c r="B45" s="4"/>
      <c r="C45" s="4"/>
      <c r="D45" s="4"/>
      <c r="G45" s="40" t="s">
        <v>47</v>
      </c>
    </row>
    <row r="46" spans="1:11" ht="13.5" hidden="1" thickBot="1" x14ac:dyDescent="0.35">
      <c r="A46" s="4"/>
      <c r="B46" s="136" t="s">
        <v>29</v>
      </c>
      <c r="C46" s="137"/>
      <c r="D46" s="4"/>
      <c r="G46" s="40" t="s">
        <v>48</v>
      </c>
    </row>
    <row r="47" spans="1:11" hidden="1" x14ac:dyDescent="0.25">
      <c r="A47" s="4"/>
      <c r="B47" s="138" t="s">
        <v>28</v>
      </c>
      <c r="C47" s="139"/>
      <c r="D47" s="4"/>
      <c r="G47" s="40" t="s">
        <v>49</v>
      </c>
    </row>
    <row r="48" spans="1:11" ht="13" hidden="1" thickBot="1" x14ac:dyDescent="0.3">
      <c r="A48" s="4"/>
      <c r="B48" s="149" t="s">
        <v>12</v>
      </c>
      <c r="C48" s="150"/>
      <c r="D48" s="4"/>
      <c r="G48" s="40" t="s">
        <v>51</v>
      </c>
    </row>
    <row r="49" spans="1:13" ht="13" hidden="1" thickBot="1" x14ac:dyDescent="0.3">
      <c r="A49" s="4"/>
      <c r="B49" s="4"/>
      <c r="C49" s="4"/>
      <c r="D49" s="4"/>
      <c r="G49" s="42" t="s">
        <v>52</v>
      </c>
    </row>
    <row r="50" spans="1:13" hidden="1" x14ac:dyDescent="0.25"/>
    <row r="51" spans="1:13" ht="13.5" hidden="1" thickBot="1" x14ac:dyDescent="0.35">
      <c r="A51" s="4"/>
      <c r="B51" s="133" t="s">
        <v>20</v>
      </c>
      <c r="C51" s="133"/>
      <c r="D51" s="133"/>
      <c r="E51" s="133"/>
      <c r="F51" s="43"/>
      <c r="J51" s="44" t="s">
        <v>44</v>
      </c>
      <c r="K51" s="44"/>
      <c r="L51" s="44"/>
      <c r="M51" s="45"/>
    </row>
    <row r="52" spans="1:13" ht="13.5" hidden="1" thickBot="1" x14ac:dyDescent="0.35">
      <c r="A52" s="4"/>
      <c r="B52" s="136" t="s">
        <v>7</v>
      </c>
      <c r="C52" s="137"/>
      <c r="D52" s="134" t="s">
        <v>23</v>
      </c>
      <c r="E52" s="135"/>
      <c r="F52" s="46"/>
      <c r="J52" s="47" t="s">
        <v>7</v>
      </c>
      <c r="K52" s="48"/>
      <c r="L52" s="49" t="s">
        <v>23</v>
      </c>
      <c r="M52" s="50"/>
    </row>
    <row r="53" spans="1:13" hidden="1" x14ac:dyDescent="0.25">
      <c r="B53" s="208">
        <v>41596</v>
      </c>
      <c r="C53" s="209"/>
      <c r="D53" s="208">
        <v>41640</v>
      </c>
      <c r="E53" s="209"/>
      <c r="F53" s="46"/>
      <c r="I53" s="51"/>
      <c r="J53" s="177"/>
      <c r="K53" s="179"/>
      <c r="L53" s="177">
        <v>38749</v>
      </c>
      <c r="M53" s="178"/>
    </row>
    <row r="54" spans="1:13" hidden="1" x14ac:dyDescent="0.25">
      <c r="B54" s="208">
        <v>41627</v>
      </c>
      <c r="C54" s="209"/>
      <c r="D54" s="208">
        <v>41671</v>
      </c>
      <c r="E54" s="209"/>
      <c r="F54" s="46"/>
      <c r="I54" s="51"/>
      <c r="J54" s="174">
        <v>38736</v>
      </c>
      <c r="K54" s="181"/>
      <c r="L54" s="174">
        <v>38777</v>
      </c>
      <c r="M54" s="180"/>
    </row>
    <row r="55" spans="1:13" hidden="1" x14ac:dyDescent="0.25">
      <c r="B55" s="208">
        <v>41655</v>
      </c>
      <c r="C55" s="209"/>
      <c r="D55" s="208">
        <v>41699</v>
      </c>
      <c r="E55" s="209"/>
      <c r="F55" s="52"/>
      <c r="I55" s="51"/>
      <c r="J55" s="174">
        <v>38764</v>
      </c>
      <c r="K55" s="176"/>
      <c r="L55" s="174">
        <v>38808</v>
      </c>
      <c r="M55" s="175"/>
    </row>
    <row r="56" spans="1:13" hidden="1" x14ac:dyDescent="0.25">
      <c r="B56" s="208">
        <v>41684</v>
      </c>
      <c r="C56" s="209"/>
      <c r="D56" s="208">
        <v>41730</v>
      </c>
      <c r="E56" s="209"/>
      <c r="F56" s="52"/>
      <c r="I56" s="51"/>
      <c r="J56" s="174">
        <v>38796</v>
      </c>
      <c r="K56" s="176"/>
      <c r="L56" s="174">
        <v>38838</v>
      </c>
      <c r="M56" s="175"/>
    </row>
    <row r="57" spans="1:13" hidden="1" x14ac:dyDescent="0.25">
      <c r="B57" s="208">
        <v>41717</v>
      </c>
      <c r="C57" s="209"/>
      <c r="D57" s="208">
        <v>41760</v>
      </c>
      <c r="E57" s="209"/>
      <c r="F57" s="46"/>
      <c r="I57" s="51"/>
      <c r="J57" s="174">
        <v>38826</v>
      </c>
      <c r="K57" s="181"/>
      <c r="L57" s="174">
        <v>38869</v>
      </c>
      <c r="M57" s="180"/>
    </row>
    <row r="58" spans="1:13" hidden="1" x14ac:dyDescent="0.25">
      <c r="B58" s="208">
        <v>41746</v>
      </c>
      <c r="C58" s="209"/>
      <c r="D58" s="208">
        <v>41791</v>
      </c>
      <c r="E58" s="209"/>
      <c r="F58" s="46"/>
      <c r="I58" s="51"/>
      <c r="J58" s="174">
        <v>38855</v>
      </c>
      <c r="K58" s="181"/>
      <c r="L58" s="174">
        <v>38899</v>
      </c>
      <c r="M58" s="180"/>
    </row>
    <row r="59" spans="1:13" hidden="1" x14ac:dyDescent="0.25">
      <c r="B59" s="208">
        <v>41778</v>
      </c>
      <c r="C59" s="209"/>
      <c r="D59" s="208">
        <v>41821</v>
      </c>
      <c r="E59" s="209"/>
      <c r="F59" s="46"/>
      <c r="I59" s="51"/>
      <c r="J59" s="174">
        <v>38887</v>
      </c>
      <c r="K59" s="181"/>
      <c r="L59" s="174">
        <v>38930</v>
      </c>
      <c r="M59" s="180"/>
    </row>
    <row r="60" spans="1:13" hidden="1" x14ac:dyDescent="0.25">
      <c r="B60" s="208">
        <v>41808</v>
      </c>
      <c r="C60" s="209"/>
      <c r="D60" s="208">
        <v>41852</v>
      </c>
      <c r="E60" s="209"/>
      <c r="F60" s="53"/>
      <c r="I60" s="51"/>
      <c r="J60" s="174">
        <v>38918</v>
      </c>
      <c r="K60" s="181"/>
      <c r="L60" s="174">
        <v>38961</v>
      </c>
      <c r="M60" s="180"/>
    </row>
    <row r="61" spans="1:13" hidden="1" x14ac:dyDescent="0.25">
      <c r="B61" s="208">
        <v>41837</v>
      </c>
      <c r="C61" s="209"/>
      <c r="D61" s="208">
        <v>41883</v>
      </c>
      <c r="E61" s="209"/>
      <c r="F61" s="53"/>
      <c r="I61" s="51"/>
      <c r="J61" s="174">
        <v>38947</v>
      </c>
      <c r="K61" s="181"/>
      <c r="L61" s="174">
        <v>38991</v>
      </c>
      <c r="M61" s="180"/>
    </row>
    <row r="62" spans="1:13" hidden="1" x14ac:dyDescent="0.25">
      <c r="B62" s="208">
        <v>41870</v>
      </c>
      <c r="C62" s="209"/>
      <c r="D62" s="208">
        <v>41913</v>
      </c>
      <c r="E62" s="209"/>
      <c r="F62" s="53"/>
      <c r="I62" s="51"/>
      <c r="J62" s="174">
        <v>38979</v>
      </c>
      <c r="K62" s="181"/>
      <c r="L62" s="174">
        <v>39022</v>
      </c>
      <c r="M62" s="180"/>
    </row>
    <row r="63" spans="1:13" hidden="1" x14ac:dyDescent="0.25">
      <c r="B63" s="208">
        <v>41900</v>
      </c>
      <c r="C63" s="209"/>
      <c r="D63" s="208">
        <v>41944</v>
      </c>
      <c r="E63" s="209"/>
      <c r="F63" s="53"/>
      <c r="I63" s="51"/>
      <c r="J63" s="174">
        <v>39009</v>
      </c>
      <c r="K63" s="181"/>
      <c r="L63" s="174">
        <v>39052</v>
      </c>
      <c r="M63" s="180"/>
    </row>
    <row r="64" spans="1:13" hidden="1" x14ac:dyDescent="0.25">
      <c r="B64" s="208">
        <v>41932</v>
      </c>
      <c r="C64" s="209"/>
      <c r="D64" s="208">
        <v>41974</v>
      </c>
      <c r="E64" s="209"/>
      <c r="F64" s="53"/>
      <c r="I64" s="51"/>
      <c r="J64" s="174">
        <v>39038</v>
      </c>
      <c r="K64" s="181"/>
      <c r="L64" s="174">
        <v>39083</v>
      </c>
      <c r="M64" s="180"/>
    </row>
    <row r="65" spans="2:256" hidden="1" x14ac:dyDescent="0.25">
      <c r="B65" s="208">
        <v>41961</v>
      </c>
      <c r="C65" s="209"/>
      <c r="D65" s="208">
        <v>42005</v>
      </c>
      <c r="E65" s="209"/>
      <c r="F65" s="53"/>
      <c r="I65" s="51"/>
      <c r="J65" s="174">
        <v>39071</v>
      </c>
      <c r="K65" s="181"/>
      <c r="L65" s="174">
        <v>39114</v>
      </c>
      <c r="M65" s="180"/>
    </row>
    <row r="66" spans="2:256" hidden="1" x14ac:dyDescent="0.25">
      <c r="B66" s="208">
        <v>41991</v>
      </c>
      <c r="C66" s="209"/>
      <c r="D66" s="208">
        <v>42036</v>
      </c>
      <c r="E66" s="209"/>
      <c r="F66" s="53"/>
      <c r="I66" s="51"/>
      <c r="J66" s="174">
        <v>39100</v>
      </c>
      <c r="K66" s="181"/>
      <c r="L66" s="174">
        <v>39142</v>
      </c>
      <c r="M66" s="180"/>
    </row>
    <row r="67" spans="2:256" hidden="1" x14ac:dyDescent="0.25">
      <c r="B67" s="208">
        <v>42020</v>
      </c>
      <c r="C67" s="209"/>
      <c r="D67" s="208">
        <v>42064</v>
      </c>
      <c r="E67" s="209"/>
      <c r="F67" s="53"/>
      <c r="I67" s="51"/>
      <c r="J67" s="174">
        <v>39128</v>
      </c>
      <c r="K67" s="181"/>
      <c r="L67" s="174">
        <v>39173</v>
      </c>
      <c r="M67" s="180"/>
    </row>
    <row r="68" spans="2:256" hidden="1" x14ac:dyDescent="0.25">
      <c r="B68" s="208">
        <v>42051</v>
      </c>
      <c r="C68" s="209"/>
      <c r="D68" s="208">
        <v>42095</v>
      </c>
      <c r="E68" s="209"/>
      <c r="F68" s="53"/>
      <c r="I68" s="51"/>
      <c r="J68" s="174">
        <v>39161</v>
      </c>
      <c r="K68" s="181"/>
      <c r="L68" s="174">
        <v>39203</v>
      </c>
      <c r="M68" s="180"/>
    </row>
    <row r="69" spans="2:256" hidden="1" x14ac:dyDescent="0.25">
      <c r="B69" s="208">
        <v>42082</v>
      </c>
      <c r="C69" s="209"/>
      <c r="D69" s="208">
        <v>42125</v>
      </c>
      <c r="E69" s="209"/>
      <c r="F69" s="53"/>
      <c r="I69" s="51"/>
      <c r="J69" s="174">
        <v>39191</v>
      </c>
      <c r="K69" s="181"/>
      <c r="L69" s="174">
        <v>39234</v>
      </c>
      <c r="M69" s="180"/>
    </row>
    <row r="70" spans="2:256" hidden="1" x14ac:dyDescent="0.25">
      <c r="B70" s="208">
        <v>42110</v>
      </c>
      <c r="C70" s="209"/>
      <c r="D70" s="208">
        <v>42156</v>
      </c>
      <c r="E70" s="209"/>
      <c r="F70" s="53"/>
      <c r="I70" s="51"/>
      <c r="J70" s="174">
        <v>39220</v>
      </c>
      <c r="K70" s="181"/>
      <c r="L70" s="174">
        <v>39264</v>
      </c>
      <c r="M70" s="180"/>
    </row>
    <row r="71" spans="2:256" hidden="1" x14ac:dyDescent="0.25">
      <c r="B71" s="208">
        <v>42143</v>
      </c>
      <c r="C71" s="209"/>
      <c r="D71" s="208">
        <v>42186</v>
      </c>
      <c r="E71" s="209"/>
      <c r="F71" s="53"/>
      <c r="I71" s="51"/>
      <c r="J71" s="174">
        <v>39252</v>
      </c>
      <c r="K71" s="181"/>
      <c r="L71" s="174">
        <v>39295</v>
      </c>
      <c r="M71" s="180"/>
    </row>
    <row r="72" spans="2:256" hidden="1" x14ac:dyDescent="0.25">
      <c r="B72" s="208">
        <v>42173</v>
      </c>
      <c r="C72" s="209"/>
      <c r="D72" s="208">
        <v>42217</v>
      </c>
      <c r="E72" s="209"/>
      <c r="F72" s="53"/>
      <c r="I72" s="51"/>
      <c r="J72" s="174">
        <v>39278</v>
      </c>
      <c r="K72" s="181"/>
      <c r="L72" s="174">
        <v>39326</v>
      </c>
      <c r="M72" s="180"/>
    </row>
    <row r="73" spans="2:256" hidden="1" x14ac:dyDescent="0.25">
      <c r="B73" s="208">
        <v>42202</v>
      </c>
      <c r="C73" s="209"/>
      <c r="D73" s="208">
        <v>42248</v>
      </c>
      <c r="E73" s="209"/>
      <c r="F73" s="54"/>
      <c r="G73" s="55"/>
      <c r="H73" s="55"/>
      <c r="I73" s="54"/>
      <c r="J73" s="174">
        <v>39314</v>
      </c>
      <c r="K73" s="176"/>
      <c r="L73" s="174">
        <v>39356</v>
      </c>
      <c r="M73" s="180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pans="2:256" hidden="1" x14ac:dyDescent="0.25">
      <c r="B74" s="208">
        <v>42235</v>
      </c>
      <c r="C74" s="209"/>
      <c r="D74" s="208">
        <v>42278</v>
      </c>
      <c r="E74" s="209"/>
      <c r="F74" s="56"/>
      <c r="I74" s="56"/>
      <c r="J74" s="199">
        <v>39344</v>
      </c>
      <c r="K74" s="201"/>
      <c r="L74" s="199">
        <v>39387</v>
      </c>
      <c r="M74" s="200"/>
    </row>
    <row r="75" spans="2:256" hidden="1" x14ac:dyDescent="0.25">
      <c r="B75" s="208">
        <v>42264</v>
      </c>
      <c r="C75" s="209"/>
      <c r="D75" s="208">
        <v>42309</v>
      </c>
      <c r="E75" s="209"/>
      <c r="F75" s="56"/>
      <c r="I75" s="56"/>
      <c r="J75" s="199">
        <v>39373</v>
      </c>
      <c r="K75" s="201"/>
      <c r="L75" s="199">
        <v>39417</v>
      </c>
      <c r="M75" s="200"/>
    </row>
    <row r="76" spans="2:256" hidden="1" x14ac:dyDescent="0.25">
      <c r="B76" s="208">
        <v>42296</v>
      </c>
      <c r="C76" s="209"/>
      <c r="D76" s="208">
        <v>42339</v>
      </c>
      <c r="E76" s="209"/>
      <c r="F76" s="56"/>
      <c r="I76" s="56"/>
      <c r="J76" s="199">
        <v>39405</v>
      </c>
      <c r="K76" s="201"/>
      <c r="L76" s="199">
        <v>39448</v>
      </c>
      <c r="M76" s="200"/>
    </row>
    <row r="77" spans="2:256" hidden="1" x14ac:dyDescent="0.25">
      <c r="B77" s="169">
        <v>42326</v>
      </c>
      <c r="C77" s="210"/>
      <c r="D77" s="169">
        <v>42370</v>
      </c>
      <c r="E77" s="210"/>
      <c r="F77" s="56"/>
      <c r="I77" s="56"/>
      <c r="J77" s="199">
        <v>39436</v>
      </c>
      <c r="K77" s="201"/>
      <c r="L77" s="199">
        <v>39479</v>
      </c>
      <c r="M77" s="200"/>
    </row>
    <row r="78" spans="2:256" hidden="1" x14ac:dyDescent="0.25">
      <c r="B78" s="169">
        <v>42355</v>
      </c>
      <c r="C78" s="210"/>
      <c r="D78" s="169">
        <v>42401</v>
      </c>
      <c r="E78" s="210"/>
      <c r="F78" s="56"/>
      <c r="I78" s="56"/>
      <c r="J78" s="199">
        <v>39465</v>
      </c>
      <c r="K78" s="201"/>
      <c r="L78" s="199">
        <v>39508</v>
      </c>
      <c r="M78" s="200"/>
    </row>
    <row r="79" spans="2:256" hidden="1" x14ac:dyDescent="0.25">
      <c r="B79" s="169">
        <v>42388</v>
      </c>
      <c r="C79" s="210"/>
      <c r="D79" s="169">
        <v>42430</v>
      </c>
      <c r="E79" s="210"/>
      <c r="F79" s="56"/>
      <c r="I79" s="56"/>
      <c r="J79" s="199">
        <v>39496</v>
      </c>
      <c r="K79" s="201"/>
      <c r="L79" s="199">
        <v>39539</v>
      </c>
      <c r="M79" s="200"/>
    </row>
    <row r="80" spans="2:256" hidden="1" x14ac:dyDescent="0.25">
      <c r="B80" s="169">
        <v>42417</v>
      </c>
      <c r="C80" s="210"/>
      <c r="D80" s="169">
        <v>42461</v>
      </c>
      <c r="E80" s="210"/>
      <c r="F80" s="56"/>
      <c r="I80" s="56"/>
      <c r="J80" s="199">
        <v>39527</v>
      </c>
      <c r="K80" s="201"/>
      <c r="L80" s="199">
        <v>39569</v>
      </c>
      <c r="M80" s="200"/>
    </row>
    <row r="81" spans="2:13" hidden="1" x14ac:dyDescent="0.25">
      <c r="B81" s="169">
        <v>42446</v>
      </c>
      <c r="C81" s="210"/>
      <c r="D81" s="169">
        <v>42491</v>
      </c>
      <c r="E81" s="210"/>
      <c r="F81" s="56"/>
      <c r="I81" s="56"/>
      <c r="J81" s="199">
        <v>39555</v>
      </c>
      <c r="K81" s="201"/>
      <c r="L81" s="199">
        <v>39600</v>
      </c>
      <c r="M81" s="200"/>
    </row>
    <row r="82" spans="2:13" hidden="1" x14ac:dyDescent="0.25">
      <c r="B82" s="208">
        <v>42478</v>
      </c>
      <c r="C82" s="209"/>
      <c r="D82" s="208">
        <v>42522</v>
      </c>
      <c r="E82" s="209"/>
      <c r="F82" s="56"/>
      <c r="G82" s="57"/>
      <c r="I82" s="56"/>
      <c r="J82" s="199">
        <v>39588</v>
      </c>
      <c r="K82" s="201"/>
      <c r="L82" s="199">
        <v>39630</v>
      </c>
      <c r="M82" s="200"/>
    </row>
    <row r="83" spans="2:13" hidden="1" x14ac:dyDescent="0.25">
      <c r="B83" s="208">
        <v>42509</v>
      </c>
      <c r="C83" s="209"/>
      <c r="D83" s="208">
        <v>42552</v>
      </c>
      <c r="E83" s="209"/>
      <c r="F83" s="58"/>
      <c r="G83" s="59"/>
      <c r="H83" s="60"/>
      <c r="I83" s="56"/>
      <c r="J83" s="199">
        <v>39618</v>
      </c>
      <c r="K83" s="201"/>
      <c r="L83" s="199">
        <v>39661</v>
      </c>
      <c r="M83" s="200"/>
    </row>
    <row r="84" spans="2:13" hidden="1" x14ac:dyDescent="0.25">
      <c r="B84" s="208">
        <v>42537</v>
      </c>
      <c r="C84" s="209"/>
      <c r="D84" s="208">
        <v>42583</v>
      </c>
      <c r="E84" s="209"/>
      <c r="F84" s="56"/>
      <c r="G84" s="60"/>
      <c r="I84" s="56"/>
      <c r="J84" s="199">
        <v>39647</v>
      </c>
      <c r="K84" s="201"/>
      <c r="L84" s="199">
        <v>39692</v>
      </c>
      <c r="M84" s="200"/>
    </row>
    <row r="85" spans="2:13" hidden="1" x14ac:dyDescent="0.25">
      <c r="B85" s="208">
        <v>42570</v>
      </c>
      <c r="C85" s="211"/>
      <c r="D85" s="208">
        <v>42614</v>
      </c>
      <c r="E85" s="209"/>
      <c r="F85" s="56"/>
      <c r="I85" s="56"/>
      <c r="J85" s="199">
        <v>39680</v>
      </c>
      <c r="K85" s="201"/>
      <c r="L85" s="199">
        <v>39722</v>
      </c>
      <c r="M85" s="200"/>
    </row>
    <row r="86" spans="2:13" hidden="1" x14ac:dyDescent="0.25">
      <c r="B86" s="208">
        <v>42600</v>
      </c>
      <c r="C86" s="211"/>
      <c r="D86" s="208">
        <v>42644</v>
      </c>
      <c r="E86" s="209"/>
      <c r="F86" s="56"/>
      <c r="I86" s="56"/>
      <c r="J86" s="199">
        <v>39709</v>
      </c>
      <c r="K86" s="201"/>
      <c r="L86" s="199">
        <v>39753</v>
      </c>
      <c r="M86" s="200"/>
    </row>
    <row r="87" spans="2:13" hidden="1" x14ac:dyDescent="0.25">
      <c r="B87" s="166">
        <v>42629</v>
      </c>
      <c r="C87" s="209"/>
      <c r="D87" s="208">
        <v>42675</v>
      </c>
      <c r="E87" s="209"/>
      <c r="F87" s="56"/>
      <c r="I87" s="56"/>
      <c r="J87" s="199">
        <v>39741</v>
      </c>
      <c r="K87" s="201"/>
      <c r="L87" s="199">
        <v>39783</v>
      </c>
      <c r="M87" s="200"/>
    </row>
    <row r="88" spans="2:13" hidden="1" x14ac:dyDescent="0.25">
      <c r="B88" s="208">
        <v>42662</v>
      </c>
      <c r="C88" s="209"/>
      <c r="D88" s="208">
        <v>42705</v>
      </c>
      <c r="E88" s="209"/>
      <c r="F88" s="56"/>
      <c r="I88" s="56"/>
      <c r="J88" s="199">
        <v>39769</v>
      </c>
      <c r="K88" s="201"/>
      <c r="L88" s="199">
        <v>39814</v>
      </c>
      <c r="M88" s="200"/>
    </row>
    <row r="89" spans="2:13" hidden="1" x14ac:dyDescent="0.25">
      <c r="B89" s="208">
        <v>42691</v>
      </c>
      <c r="C89" s="209"/>
      <c r="D89" s="208">
        <v>42736</v>
      </c>
      <c r="E89" s="209"/>
      <c r="F89" s="56"/>
      <c r="I89" s="56"/>
      <c r="J89" s="199">
        <v>39800</v>
      </c>
      <c r="K89" s="201"/>
      <c r="L89" s="199">
        <v>39845</v>
      </c>
      <c r="M89" s="200"/>
    </row>
    <row r="90" spans="2:13" hidden="1" x14ac:dyDescent="0.25">
      <c r="B90" s="208">
        <v>42723</v>
      </c>
      <c r="C90" s="209"/>
      <c r="D90" s="208">
        <v>42767</v>
      </c>
      <c r="E90" s="209"/>
      <c r="F90" s="56"/>
      <c r="I90" s="56"/>
      <c r="J90" s="199">
        <v>39833</v>
      </c>
      <c r="K90" s="201"/>
      <c r="L90" s="199">
        <v>39873</v>
      </c>
      <c r="M90" s="200"/>
    </row>
    <row r="91" spans="2:13" hidden="1" x14ac:dyDescent="0.25">
      <c r="B91" s="208">
        <v>42754</v>
      </c>
      <c r="C91" s="209"/>
      <c r="D91" s="208">
        <v>42795</v>
      </c>
      <c r="E91" s="209"/>
      <c r="F91" s="56"/>
      <c r="I91" s="56"/>
      <c r="J91" s="199">
        <v>39861</v>
      </c>
      <c r="K91" s="201"/>
      <c r="L91" s="199">
        <v>39904</v>
      </c>
      <c r="M91" s="200"/>
    </row>
    <row r="92" spans="2:13" hidden="1" x14ac:dyDescent="0.25">
      <c r="B92" s="208">
        <v>42782</v>
      </c>
      <c r="C92" s="209"/>
      <c r="D92" s="208">
        <v>42826</v>
      </c>
      <c r="E92" s="209"/>
      <c r="F92" s="56"/>
      <c r="I92" s="56"/>
      <c r="J92" s="199">
        <v>39891</v>
      </c>
      <c r="K92" s="201"/>
      <c r="L92" s="199">
        <v>39934</v>
      </c>
      <c r="M92" s="200"/>
    </row>
    <row r="93" spans="2:13" hidden="1" x14ac:dyDescent="0.25">
      <c r="B93" s="208">
        <v>42811</v>
      </c>
      <c r="C93" s="209"/>
      <c r="D93" s="208">
        <v>42856</v>
      </c>
      <c r="E93" s="209"/>
      <c r="F93" s="56"/>
      <c r="I93" s="56"/>
      <c r="J93" s="199">
        <v>39920</v>
      </c>
      <c r="K93" s="201"/>
      <c r="L93" s="199">
        <v>39965</v>
      </c>
      <c r="M93" s="200"/>
    </row>
    <row r="94" spans="2:13" hidden="1" x14ac:dyDescent="0.25">
      <c r="B94" s="169">
        <v>42843</v>
      </c>
      <c r="C94" s="210"/>
      <c r="D94" s="169">
        <v>42887</v>
      </c>
      <c r="E94" s="210"/>
      <c r="F94" s="56"/>
      <c r="I94" s="56"/>
      <c r="J94" s="206">
        <v>39953</v>
      </c>
      <c r="K94" s="176"/>
      <c r="L94" s="206">
        <v>39995</v>
      </c>
      <c r="M94" s="207"/>
    </row>
    <row r="95" spans="2:13" hidden="1" x14ac:dyDescent="0.25">
      <c r="B95" s="169">
        <v>42873</v>
      </c>
      <c r="C95" s="210"/>
      <c r="D95" s="169">
        <v>42917</v>
      </c>
      <c r="E95" s="210"/>
      <c r="F95" s="51"/>
      <c r="I95" s="51"/>
      <c r="J95" s="202">
        <v>39983</v>
      </c>
      <c r="K95" s="204"/>
      <c r="L95" s="202">
        <v>40026</v>
      </c>
      <c r="M95" s="203"/>
    </row>
    <row r="96" spans="2:13" hidden="1" x14ac:dyDescent="0.25">
      <c r="B96" s="169">
        <v>42902</v>
      </c>
      <c r="C96" s="210"/>
      <c r="D96" s="169">
        <v>42948</v>
      </c>
      <c r="E96" s="210"/>
      <c r="F96" s="51"/>
      <c r="I96" s="51"/>
      <c r="J96" s="202">
        <v>40014</v>
      </c>
      <c r="K96" s="204"/>
      <c r="L96" s="202">
        <v>40057</v>
      </c>
      <c r="M96" s="205"/>
    </row>
    <row r="97" spans="2:13" hidden="1" x14ac:dyDescent="0.25">
      <c r="B97" s="169">
        <v>42935</v>
      </c>
      <c r="C97" s="210"/>
      <c r="D97" s="169">
        <v>42979</v>
      </c>
      <c r="E97" s="210"/>
      <c r="F97" s="51"/>
      <c r="I97" s="51"/>
      <c r="J97" s="202">
        <v>40045</v>
      </c>
      <c r="K97" s="204"/>
      <c r="L97" s="202">
        <v>40087</v>
      </c>
      <c r="M97" s="205"/>
    </row>
    <row r="98" spans="2:13" hidden="1" x14ac:dyDescent="0.25">
      <c r="B98" s="169">
        <v>42964</v>
      </c>
      <c r="C98" s="210"/>
      <c r="D98" s="169">
        <v>43009</v>
      </c>
      <c r="E98" s="210"/>
      <c r="F98" s="51"/>
      <c r="I98" s="51"/>
      <c r="J98" s="202">
        <v>40073</v>
      </c>
      <c r="K98" s="204"/>
      <c r="L98" s="202">
        <v>40118</v>
      </c>
      <c r="M98" s="205"/>
    </row>
    <row r="99" spans="2:13" hidden="1" x14ac:dyDescent="0.25">
      <c r="B99" s="169">
        <v>42996</v>
      </c>
      <c r="C99" s="210"/>
      <c r="D99" s="169">
        <v>43040</v>
      </c>
      <c r="E99" s="210"/>
      <c r="F99" s="51"/>
      <c r="I99" s="51"/>
      <c r="J99" s="202">
        <v>40106</v>
      </c>
      <c r="K99" s="204"/>
      <c r="L99" s="202">
        <v>40148</v>
      </c>
      <c r="M99" s="205"/>
    </row>
    <row r="100" spans="2:13" hidden="1" x14ac:dyDescent="0.25">
      <c r="B100" s="169">
        <v>43027</v>
      </c>
      <c r="C100" s="210"/>
      <c r="D100" s="169">
        <v>43070</v>
      </c>
      <c r="E100" s="210"/>
      <c r="F100" s="51"/>
      <c r="I100" s="51"/>
      <c r="J100" s="202">
        <v>40136</v>
      </c>
      <c r="K100" s="204"/>
      <c r="L100" s="202">
        <v>40179</v>
      </c>
      <c r="M100" s="205"/>
    </row>
    <row r="101" spans="2:13" hidden="1" x14ac:dyDescent="0.25">
      <c r="B101" s="169">
        <v>43055</v>
      </c>
      <c r="C101" s="210"/>
      <c r="D101" s="169">
        <v>43101</v>
      </c>
      <c r="E101" s="210"/>
      <c r="F101" s="51"/>
      <c r="I101" s="51"/>
      <c r="J101" s="202">
        <v>40165</v>
      </c>
      <c r="K101" s="204"/>
      <c r="L101" s="202">
        <v>40210</v>
      </c>
      <c r="M101" s="205"/>
    </row>
    <row r="102" spans="2:13" hidden="1" x14ac:dyDescent="0.25">
      <c r="B102" s="169">
        <v>43088</v>
      </c>
      <c r="C102" s="210"/>
      <c r="D102" s="169">
        <v>43132</v>
      </c>
      <c r="E102" s="210"/>
      <c r="F102" s="51"/>
      <c r="I102" s="51"/>
      <c r="J102" s="202">
        <v>40198</v>
      </c>
      <c r="K102" s="204"/>
      <c r="L102" s="202">
        <v>40238</v>
      </c>
      <c r="M102" s="205"/>
    </row>
    <row r="103" spans="2:13" hidden="1" x14ac:dyDescent="0.25">
      <c r="B103" s="169">
        <v>43118</v>
      </c>
      <c r="C103" s="210"/>
      <c r="D103" s="169">
        <v>43160</v>
      </c>
      <c r="E103" s="210"/>
      <c r="F103" s="51"/>
      <c r="I103" s="51"/>
      <c r="J103" s="202">
        <v>40226</v>
      </c>
      <c r="K103" s="204"/>
      <c r="L103" s="202">
        <v>40269</v>
      </c>
      <c r="M103" s="205"/>
    </row>
    <row r="104" spans="2:13" hidden="1" x14ac:dyDescent="0.25">
      <c r="B104" s="169">
        <v>43146</v>
      </c>
      <c r="C104" s="210"/>
      <c r="D104" s="169">
        <v>43191</v>
      </c>
      <c r="E104" s="210"/>
      <c r="F104" s="51"/>
      <c r="I104" s="51"/>
      <c r="J104" s="202">
        <v>40255</v>
      </c>
      <c r="K104" s="204"/>
      <c r="L104" s="202">
        <v>40299</v>
      </c>
      <c r="M104" s="205"/>
    </row>
    <row r="105" spans="2:13" hidden="1" x14ac:dyDescent="0.25">
      <c r="B105" s="169">
        <v>43178</v>
      </c>
      <c r="C105" s="210"/>
      <c r="D105" s="169">
        <v>43221</v>
      </c>
      <c r="E105" s="210"/>
      <c r="F105" s="51"/>
      <c r="I105" s="51"/>
      <c r="J105" s="202">
        <v>40287</v>
      </c>
      <c r="K105" s="204"/>
      <c r="L105" s="202">
        <v>40330</v>
      </c>
      <c r="M105" s="205"/>
    </row>
    <row r="106" spans="2:13" hidden="1" x14ac:dyDescent="0.25">
      <c r="B106" s="169">
        <v>43208</v>
      </c>
      <c r="C106" s="210"/>
      <c r="D106" s="212">
        <v>43252</v>
      </c>
      <c r="E106" s="213"/>
      <c r="F106" s="51"/>
      <c r="I106" s="51"/>
      <c r="J106" s="202">
        <v>40318</v>
      </c>
      <c r="K106" s="204"/>
      <c r="L106" s="202">
        <v>40360</v>
      </c>
      <c r="M106" s="205"/>
    </row>
    <row r="107" spans="2:13" hidden="1" x14ac:dyDescent="0.25">
      <c r="B107" s="169">
        <v>43237</v>
      </c>
      <c r="C107" s="210"/>
      <c r="D107" s="212">
        <v>43282</v>
      </c>
      <c r="E107" s="213"/>
      <c r="F107" s="51"/>
      <c r="I107" s="51"/>
      <c r="J107" s="202">
        <v>40346</v>
      </c>
      <c r="K107" s="204"/>
      <c r="L107" s="202">
        <v>40391</v>
      </c>
      <c r="M107" s="205"/>
    </row>
    <row r="108" spans="2:13" hidden="1" x14ac:dyDescent="0.25">
      <c r="B108" s="169">
        <v>43269</v>
      </c>
      <c r="C108" s="210"/>
      <c r="D108" s="214">
        <v>43313</v>
      </c>
      <c r="E108" s="213"/>
      <c r="F108" s="51"/>
      <c r="I108" s="51"/>
      <c r="J108" s="202">
        <v>40379</v>
      </c>
      <c r="K108" s="204"/>
      <c r="L108" s="202">
        <v>40422</v>
      </c>
      <c r="M108" s="205"/>
    </row>
    <row r="109" spans="2:13" hidden="1" x14ac:dyDescent="0.25">
      <c r="B109" s="169">
        <v>43300</v>
      </c>
      <c r="C109" s="210"/>
      <c r="D109" s="212">
        <v>43344</v>
      </c>
      <c r="E109" s="213"/>
      <c r="F109" s="51"/>
      <c r="I109" s="51"/>
      <c r="J109" s="202">
        <v>40409</v>
      </c>
      <c r="K109" s="204"/>
      <c r="L109" s="202">
        <v>40452</v>
      </c>
      <c r="M109" s="205"/>
    </row>
    <row r="110" spans="2:13" hidden="1" x14ac:dyDescent="0.25">
      <c r="B110" s="169">
        <v>43329</v>
      </c>
      <c r="C110" s="210"/>
      <c r="D110" s="214">
        <v>43374</v>
      </c>
      <c r="E110" s="213"/>
      <c r="F110" s="51"/>
      <c r="I110" s="51"/>
      <c r="J110" s="202">
        <v>40438</v>
      </c>
      <c r="K110" s="204"/>
      <c r="L110" s="202">
        <v>40483</v>
      </c>
      <c r="M110" s="205"/>
    </row>
    <row r="111" spans="2:13" hidden="1" x14ac:dyDescent="0.25">
      <c r="B111" s="169">
        <v>43361</v>
      </c>
      <c r="C111" s="210"/>
      <c r="D111" s="212">
        <v>43405</v>
      </c>
      <c r="E111" s="213"/>
      <c r="F111" s="51"/>
      <c r="I111" s="51"/>
      <c r="J111" s="202">
        <v>40471</v>
      </c>
      <c r="K111" s="204"/>
      <c r="L111" s="202">
        <v>40513</v>
      </c>
      <c r="M111" s="205"/>
    </row>
    <row r="112" spans="2:13" hidden="1" x14ac:dyDescent="0.25">
      <c r="B112" s="169">
        <v>43391</v>
      </c>
      <c r="C112" s="210"/>
      <c r="D112" s="212">
        <v>43435</v>
      </c>
      <c r="E112" s="213"/>
      <c r="F112" s="51"/>
      <c r="I112" s="51"/>
      <c r="J112" s="202">
        <v>40500</v>
      </c>
      <c r="K112" s="204"/>
      <c r="L112" s="202">
        <v>40544</v>
      </c>
      <c r="M112" s="205"/>
    </row>
    <row r="113" spans="1:13" hidden="1" x14ac:dyDescent="0.25">
      <c r="B113" s="169">
        <v>43420</v>
      </c>
      <c r="C113" s="210"/>
      <c r="D113" s="212">
        <v>43466</v>
      </c>
      <c r="E113" s="213"/>
      <c r="F113" s="51"/>
      <c r="I113" s="51"/>
      <c r="J113" s="202">
        <v>40532</v>
      </c>
      <c r="K113" s="204"/>
      <c r="L113" s="202">
        <v>40575</v>
      </c>
      <c r="M113" s="205"/>
    </row>
    <row r="114" spans="1:13" hidden="1" x14ac:dyDescent="0.25">
      <c r="B114" s="169">
        <v>43453</v>
      </c>
      <c r="C114" s="210"/>
      <c r="D114" s="212">
        <v>43497</v>
      </c>
      <c r="E114" s="213"/>
      <c r="F114" s="51"/>
      <c r="I114" s="51"/>
      <c r="J114" s="202">
        <v>40563</v>
      </c>
      <c r="K114" s="204"/>
      <c r="L114" s="202">
        <v>40603</v>
      </c>
      <c r="M114" s="205"/>
    </row>
    <row r="115" spans="1:13" hidden="1" x14ac:dyDescent="0.25">
      <c r="B115" s="169">
        <v>43482</v>
      </c>
      <c r="C115" s="210"/>
      <c r="D115" s="214">
        <v>43525</v>
      </c>
      <c r="E115" s="213"/>
      <c r="F115" s="51"/>
      <c r="I115" s="51"/>
      <c r="J115" s="202">
        <v>40591</v>
      </c>
      <c r="K115" s="204"/>
      <c r="L115" s="202">
        <v>40634</v>
      </c>
      <c r="M115" s="205"/>
    </row>
    <row r="116" spans="1:13" hidden="1" x14ac:dyDescent="0.25">
      <c r="B116" s="169">
        <v>43510</v>
      </c>
      <c r="C116" s="210"/>
      <c r="D116" s="212">
        <v>43556</v>
      </c>
      <c r="E116" s="213"/>
      <c r="F116" s="51"/>
      <c r="I116" s="51"/>
      <c r="J116" s="202">
        <v>40620</v>
      </c>
      <c r="K116" s="204"/>
      <c r="L116" s="202">
        <v>40664</v>
      </c>
      <c r="M116" s="205"/>
    </row>
    <row r="117" spans="1:13" hidden="1" x14ac:dyDescent="0.25">
      <c r="B117" s="169">
        <v>43543</v>
      </c>
      <c r="C117" s="170"/>
      <c r="D117" s="217">
        <v>43586</v>
      </c>
      <c r="E117" s="218"/>
      <c r="F117" s="51"/>
      <c r="I117" s="51"/>
      <c r="J117" s="202">
        <v>40652</v>
      </c>
      <c r="K117" s="204"/>
      <c r="L117" s="202">
        <v>40695</v>
      </c>
      <c r="M117" s="205"/>
    </row>
    <row r="118" spans="1:13" hidden="1" x14ac:dyDescent="0.25">
      <c r="B118" s="169">
        <v>43573</v>
      </c>
      <c r="C118" s="170"/>
      <c r="D118" s="169">
        <v>43617</v>
      </c>
      <c r="E118" s="171"/>
      <c r="F118" s="51"/>
      <c r="I118" s="51"/>
      <c r="J118" s="202">
        <v>40682</v>
      </c>
      <c r="K118" s="204"/>
      <c r="L118" s="202">
        <v>40725</v>
      </c>
      <c r="M118" s="205"/>
    </row>
    <row r="119" spans="1:13" hidden="1" x14ac:dyDescent="0.25">
      <c r="B119" s="169">
        <v>43602</v>
      </c>
      <c r="C119" s="170"/>
      <c r="D119" s="169">
        <v>43647</v>
      </c>
      <c r="E119" s="171"/>
      <c r="F119" s="51"/>
      <c r="I119" s="51"/>
      <c r="J119" s="202">
        <v>40711</v>
      </c>
      <c r="K119" s="204"/>
      <c r="L119" s="202">
        <v>40756</v>
      </c>
      <c r="M119" s="205"/>
    </row>
    <row r="120" spans="1:13" hidden="1" x14ac:dyDescent="0.25">
      <c r="B120" s="169">
        <v>43634</v>
      </c>
      <c r="C120" s="170"/>
      <c r="D120" s="169">
        <v>43678</v>
      </c>
      <c r="E120" s="171"/>
      <c r="F120" s="51"/>
      <c r="I120" s="51"/>
      <c r="J120" s="202">
        <v>40744</v>
      </c>
      <c r="K120" s="204"/>
      <c r="L120" s="202">
        <v>40787</v>
      </c>
      <c r="M120" s="205"/>
    </row>
    <row r="121" spans="1:13" hidden="1" x14ac:dyDescent="0.25">
      <c r="B121" s="169">
        <v>43664</v>
      </c>
      <c r="C121" s="170"/>
      <c r="D121" s="169">
        <v>43709</v>
      </c>
      <c r="E121" s="171"/>
      <c r="F121" s="51"/>
      <c r="I121" s="51"/>
      <c r="J121" s="202">
        <v>40773</v>
      </c>
      <c r="K121" s="204"/>
      <c r="L121" s="202">
        <v>40817</v>
      </c>
      <c r="M121" s="205"/>
    </row>
    <row r="122" spans="1:13" hidden="1" x14ac:dyDescent="0.25">
      <c r="B122" s="169">
        <v>43696</v>
      </c>
      <c r="C122" s="170"/>
      <c r="D122" s="169">
        <v>43739</v>
      </c>
      <c r="E122" s="171"/>
      <c r="F122" s="51"/>
      <c r="I122" s="51"/>
      <c r="J122" s="202">
        <v>40805</v>
      </c>
      <c r="K122" s="204"/>
      <c r="L122" s="202">
        <v>40848</v>
      </c>
      <c r="M122" s="205"/>
    </row>
    <row r="123" spans="1:13" hidden="1" x14ac:dyDescent="0.25">
      <c r="B123" s="169">
        <v>43726</v>
      </c>
      <c r="C123" s="170"/>
      <c r="D123" s="169">
        <v>43770</v>
      </c>
      <c r="E123" s="171"/>
      <c r="F123" s="51"/>
      <c r="I123" s="51"/>
      <c r="J123" s="202">
        <v>40836</v>
      </c>
      <c r="K123" s="204"/>
      <c r="L123" s="202">
        <v>40878</v>
      </c>
      <c r="M123" s="205"/>
    </row>
    <row r="124" spans="1:13" hidden="1" x14ac:dyDescent="0.25">
      <c r="A124" s="51"/>
      <c r="B124" s="169">
        <v>43755</v>
      </c>
      <c r="C124" s="170"/>
      <c r="D124" s="169">
        <v>43800</v>
      </c>
      <c r="E124" s="171"/>
      <c r="F124" s="51"/>
      <c r="J124" s="202">
        <v>40864</v>
      </c>
      <c r="K124" s="204"/>
      <c r="L124" s="202">
        <v>40909</v>
      </c>
      <c r="M124" s="205"/>
    </row>
    <row r="125" spans="1:13" hidden="1" x14ac:dyDescent="0.25">
      <c r="A125" s="51"/>
      <c r="B125" s="169">
        <v>43787</v>
      </c>
      <c r="C125" s="170"/>
      <c r="D125" s="169">
        <v>43831</v>
      </c>
      <c r="E125" s="171"/>
      <c r="F125" s="51"/>
      <c r="J125" s="202">
        <v>40897</v>
      </c>
      <c r="K125" s="204"/>
      <c r="L125" s="202">
        <v>40940</v>
      </c>
      <c r="M125" s="205"/>
    </row>
    <row r="126" spans="1:13" hidden="1" x14ac:dyDescent="0.25">
      <c r="A126" s="51"/>
      <c r="B126" s="172">
        <v>43818</v>
      </c>
      <c r="C126" s="173"/>
      <c r="D126" s="169">
        <v>43862</v>
      </c>
      <c r="E126" s="171"/>
      <c r="F126" s="51"/>
      <c r="J126" s="202">
        <v>40927</v>
      </c>
      <c r="K126" s="204"/>
      <c r="L126" s="202">
        <v>40969</v>
      </c>
      <c r="M126" s="205"/>
    </row>
    <row r="127" spans="1:13" hidden="1" x14ac:dyDescent="0.25">
      <c r="A127" s="51"/>
      <c r="B127" s="169">
        <v>43846</v>
      </c>
      <c r="C127" s="170"/>
      <c r="D127" s="169">
        <v>43891</v>
      </c>
      <c r="E127" s="171"/>
      <c r="F127" s="51"/>
      <c r="J127" s="202">
        <v>40955</v>
      </c>
      <c r="K127" s="204"/>
      <c r="L127" s="202">
        <v>41000</v>
      </c>
      <c r="M127" s="205"/>
    </row>
    <row r="128" spans="1:13" hidden="1" x14ac:dyDescent="0.25">
      <c r="A128" s="51"/>
      <c r="B128" s="169">
        <v>43878</v>
      </c>
      <c r="C128" s="170"/>
      <c r="D128" s="169">
        <v>43922</v>
      </c>
      <c r="E128" s="171"/>
      <c r="F128" s="51"/>
      <c r="J128" s="202">
        <v>40988</v>
      </c>
      <c r="K128" s="204"/>
      <c r="L128" s="202">
        <v>41030</v>
      </c>
      <c r="M128" s="205"/>
    </row>
    <row r="129" spans="1:13" hidden="1" x14ac:dyDescent="0.25">
      <c r="A129" s="51"/>
      <c r="B129" s="169">
        <v>43909</v>
      </c>
      <c r="C129" s="170"/>
      <c r="D129" s="169">
        <v>43952</v>
      </c>
      <c r="E129" s="170"/>
      <c r="F129" s="51"/>
      <c r="J129" s="202">
        <v>41018</v>
      </c>
      <c r="K129" s="204"/>
      <c r="L129" s="202">
        <v>41061</v>
      </c>
      <c r="M129" s="205"/>
    </row>
    <row r="130" spans="1:13" hidden="1" x14ac:dyDescent="0.25">
      <c r="A130" s="51"/>
      <c r="B130" s="169">
        <v>43937</v>
      </c>
      <c r="C130" s="170"/>
      <c r="D130" s="169">
        <v>43983</v>
      </c>
      <c r="E130" s="170"/>
      <c r="F130" s="51"/>
      <c r="J130" s="202">
        <v>41046</v>
      </c>
      <c r="K130" s="204"/>
      <c r="L130" s="202">
        <v>41091</v>
      </c>
      <c r="M130" s="205"/>
    </row>
    <row r="131" spans="1:13" hidden="1" x14ac:dyDescent="0.25">
      <c r="A131" s="51"/>
      <c r="B131" s="169">
        <v>43970</v>
      </c>
      <c r="C131" s="170"/>
      <c r="D131" s="169">
        <v>44013</v>
      </c>
      <c r="E131" s="170"/>
      <c r="F131" s="51"/>
      <c r="G131" s="51"/>
      <c r="J131" s="202">
        <v>41078</v>
      </c>
      <c r="K131" s="204"/>
      <c r="L131" s="202">
        <v>41122</v>
      </c>
      <c r="M131" s="205"/>
    </row>
    <row r="132" spans="1:13" hidden="1" x14ac:dyDescent="0.25">
      <c r="A132" s="51"/>
      <c r="B132" s="169">
        <v>44000</v>
      </c>
      <c r="C132" s="170"/>
      <c r="D132" s="169">
        <v>44044</v>
      </c>
      <c r="E132" s="170"/>
      <c r="F132" s="51"/>
      <c r="G132" s="51"/>
      <c r="J132" s="202">
        <v>41108</v>
      </c>
      <c r="K132" s="204"/>
      <c r="L132" s="202">
        <v>41153</v>
      </c>
      <c r="M132" s="205"/>
    </row>
    <row r="133" spans="1:13" hidden="1" x14ac:dyDescent="0.25">
      <c r="A133" s="51"/>
      <c r="B133" s="169">
        <v>44029</v>
      </c>
      <c r="C133" s="170"/>
      <c r="D133" s="169">
        <v>44075</v>
      </c>
      <c r="E133" s="170"/>
      <c r="F133" s="51"/>
      <c r="G133" s="51"/>
      <c r="J133" s="202">
        <v>41138</v>
      </c>
      <c r="K133" s="204"/>
      <c r="L133" s="202">
        <v>41183</v>
      </c>
      <c r="M133" s="205"/>
    </row>
    <row r="134" spans="1:13" hidden="1" x14ac:dyDescent="0.25">
      <c r="A134" s="51"/>
      <c r="B134" s="169">
        <v>44062</v>
      </c>
      <c r="C134" s="170"/>
      <c r="D134" s="169">
        <v>44105</v>
      </c>
      <c r="E134" s="170"/>
      <c r="F134" s="51"/>
      <c r="G134" s="51"/>
      <c r="J134" s="202">
        <v>41170</v>
      </c>
      <c r="K134" s="204"/>
      <c r="L134" s="202">
        <v>41214</v>
      </c>
      <c r="M134" s="205"/>
    </row>
    <row r="135" spans="1:13" hidden="1" x14ac:dyDescent="0.25">
      <c r="A135" s="51"/>
      <c r="B135" s="169">
        <v>44091</v>
      </c>
      <c r="C135" s="170"/>
      <c r="D135" s="169">
        <v>44136</v>
      </c>
      <c r="E135" s="170"/>
      <c r="F135" s="51"/>
      <c r="G135" s="51"/>
      <c r="J135" s="202">
        <v>41199</v>
      </c>
      <c r="K135" s="204"/>
      <c r="L135" s="202">
        <v>41244</v>
      </c>
      <c r="M135" s="205"/>
    </row>
    <row r="136" spans="1:13" hidden="1" x14ac:dyDescent="0.25">
      <c r="A136" s="51"/>
      <c r="B136" s="169">
        <v>44123</v>
      </c>
      <c r="C136" s="170"/>
      <c r="D136" s="169">
        <v>44166</v>
      </c>
      <c r="E136" s="170"/>
      <c r="F136" s="51"/>
      <c r="G136" s="51"/>
      <c r="J136" s="202">
        <v>41229</v>
      </c>
      <c r="K136" s="204"/>
      <c r="L136" s="202">
        <v>41275</v>
      </c>
      <c r="M136" s="205"/>
    </row>
    <row r="137" spans="1:13" ht="13" hidden="1" thickBot="1" x14ac:dyDescent="0.3">
      <c r="A137" s="51"/>
      <c r="B137" s="169">
        <v>44153</v>
      </c>
      <c r="C137" s="170"/>
      <c r="D137" s="169">
        <v>44197</v>
      </c>
      <c r="E137" s="170"/>
      <c r="F137" s="51"/>
      <c r="G137" s="51"/>
      <c r="J137" s="219">
        <v>41262</v>
      </c>
      <c r="K137" s="220"/>
      <c r="L137" s="219">
        <v>41306</v>
      </c>
      <c r="M137" s="221"/>
    </row>
    <row r="138" spans="1:13" hidden="1" x14ac:dyDescent="0.25">
      <c r="A138" s="51"/>
      <c r="B138" s="169">
        <v>44182</v>
      </c>
      <c r="C138" s="170"/>
      <c r="D138" s="169">
        <v>44228</v>
      </c>
      <c r="E138" s="170"/>
      <c r="F138" s="51"/>
      <c r="G138" s="51"/>
      <c r="J138" s="208">
        <v>41291</v>
      </c>
      <c r="K138" s="209"/>
      <c r="L138" s="208">
        <v>41334</v>
      </c>
      <c r="M138" s="209"/>
    </row>
    <row r="139" spans="1:13" hidden="1" x14ac:dyDescent="0.25">
      <c r="A139" s="51"/>
      <c r="B139" s="169">
        <v>44215</v>
      </c>
      <c r="C139" s="170"/>
      <c r="D139" s="169">
        <v>44256</v>
      </c>
      <c r="E139" s="170"/>
      <c r="F139" s="51"/>
      <c r="G139" s="51"/>
      <c r="J139" s="208">
        <v>41319</v>
      </c>
      <c r="K139" s="209"/>
      <c r="L139" s="208">
        <v>41365</v>
      </c>
      <c r="M139" s="209"/>
    </row>
    <row r="140" spans="1:13" hidden="1" x14ac:dyDescent="0.25">
      <c r="A140" s="51"/>
      <c r="B140" s="169">
        <v>44243</v>
      </c>
      <c r="C140" s="170"/>
      <c r="D140" s="169">
        <v>44287</v>
      </c>
      <c r="E140" s="170"/>
      <c r="F140" s="51"/>
      <c r="G140" s="51"/>
      <c r="J140" s="208">
        <v>41352</v>
      </c>
      <c r="K140" s="209"/>
      <c r="L140" s="208">
        <v>41395</v>
      </c>
      <c r="M140" s="209"/>
    </row>
    <row r="141" spans="1:13" hidden="1" x14ac:dyDescent="0.25">
      <c r="A141" s="51"/>
      <c r="B141" s="169">
        <v>44273</v>
      </c>
      <c r="C141" s="170"/>
      <c r="D141" s="169">
        <v>44317</v>
      </c>
      <c r="E141" s="170"/>
      <c r="F141" s="51"/>
      <c r="G141" s="51"/>
      <c r="J141" s="208">
        <v>41381</v>
      </c>
      <c r="K141" s="209"/>
      <c r="L141" s="208">
        <v>41426</v>
      </c>
      <c r="M141" s="209"/>
    </row>
    <row r="142" spans="1:13" hidden="1" x14ac:dyDescent="0.25">
      <c r="A142" s="51"/>
      <c r="B142" s="169">
        <v>44302</v>
      </c>
      <c r="C142" s="170"/>
      <c r="D142" s="169">
        <v>44348</v>
      </c>
      <c r="E142" s="170"/>
      <c r="F142" s="51"/>
      <c r="G142" s="51"/>
      <c r="J142" s="208">
        <v>41411</v>
      </c>
      <c r="K142" s="209"/>
      <c r="L142" s="208">
        <v>41456</v>
      </c>
      <c r="M142" s="209"/>
    </row>
    <row r="143" spans="1:13" hidden="1" x14ac:dyDescent="0.25">
      <c r="A143" s="51"/>
      <c r="B143" s="169">
        <v>44335</v>
      </c>
      <c r="C143" s="170"/>
      <c r="D143" s="169">
        <v>44378</v>
      </c>
      <c r="E143" s="170"/>
      <c r="F143" s="51"/>
      <c r="G143" s="51"/>
      <c r="J143" s="208">
        <v>41443</v>
      </c>
      <c r="K143" s="209"/>
      <c r="L143" s="208">
        <v>41487</v>
      </c>
      <c r="M143" s="209"/>
    </row>
    <row r="144" spans="1:13" hidden="1" x14ac:dyDescent="0.25">
      <c r="A144" s="51"/>
      <c r="B144" s="169">
        <v>44364</v>
      </c>
      <c r="C144" s="170"/>
      <c r="D144" s="169">
        <v>44409</v>
      </c>
      <c r="E144" s="170"/>
      <c r="F144" s="51"/>
      <c r="G144" s="51"/>
      <c r="J144" s="208">
        <v>41473</v>
      </c>
      <c r="K144" s="209"/>
      <c r="L144" s="208">
        <v>41518</v>
      </c>
      <c r="M144" s="209"/>
    </row>
    <row r="145" spans="1:13" hidden="1" x14ac:dyDescent="0.25">
      <c r="A145" s="51"/>
      <c r="B145" s="169">
        <v>44396</v>
      </c>
      <c r="C145" s="170"/>
      <c r="D145" s="169">
        <v>44440</v>
      </c>
      <c r="E145" s="170"/>
      <c r="F145" s="51"/>
      <c r="G145" s="51"/>
      <c r="J145" s="208">
        <v>41505</v>
      </c>
      <c r="K145" s="209"/>
      <c r="L145" s="208">
        <v>41548</v>
      </c>
      <c r="M145" s="209"/>
    </row>
    <row r="146" spans="1:13" hidden="1" x14ac:dyDescent="0.25">
      <c r="A146" s="51"/>
      <c r="B146" s="169">
        <v>44427</v>
      </c>
      <c r="C146" s="170"/>
      <c r="D146" s="169">
        <v>44470</v>
      </c>
      <c r="E146" s="170"/>
      <c r="F146" s="51"/>
      <c r="G146" s="51"/>
      <c r="J146" s="208">
        <v>41534</v>
      </c>
      <c r="K146" s="209"/>
      <c r="L146" s="208">
        <v>41579</v>
      </c>
      <c r="M146" s="209"/>
    </row>
    <row r="147" spans="1:13" hidden="1" x14ac:dyDescent="0.25">
      <c r="A147" s="51"/>
      <c r="B147" s="169">
        <v>44455</v>
      </c>
      <c r="C147" s="170"/>
      <c r="D147" s="169">
        <v>44501</v>
      </c>
      <c r="E147" s="170"/>
      <c r="F147" s="51"/>
      <c r="G147" s="51"/>
      <c r="J147" s="208">
        <v>41564</v>
      </c>
      <c r="K147" s="209"/>
      <c r="L147" s="208">
        <v>41609</v>
      </c>
      <c r="M147" s="209"/>
    </row>
    <row r="148" spans="1:13" hidden="1" x14ac:dyDescent="0.25">
      <c r="A148" s="51"/>
      <c r="B148" s="169">
        <v>44488</v>
      </c>
      <c r="C148" s="170"/>
      <c r="D148" s="169">
        <v>44531</v>
      </c>
      <c r="E148" s="170"/>
      <c r="F148" s="51"/>
      <c r="G148" s="51"/>
    </row>
    <row r="149" spans="1:13" hidden="1" x14ac:dyDescent="0.25">
      <c r="A149" s="51"/>
      <c r="B149" s="169">
        <v>44518</v>
      </c>
      <c r="C149" s="170"/>
      <c r="D149" s="169">
        <v>44562</v>
      </c>
      <c r="E149" s="170"/>
      <c r="F149" s="51"/>
      <c r="G149" s="51"/>
    </row>
    <row r="150" spans="1:13" hidden="1" x14ac:dyDescent="0.25">
      <c r="A150" s="51"/>
      <c r="B150" s="169">
        <v>44547</v>
      </c>
      <c r="C150" s="170"/>
      <c r="D150" s="169">
        <v>44593</v>
      </c>
      <c r="E150" s="171"/>
      <c r="F150" s="51"/>
      <c r="G150" s="51"/>
    </row>
    <row r="151" spans="1:13" hidden="1" x14ac:dyDescent="0.25">
      <c r="A151" s="51"/>
      <c r="B151" s="169">
        <v>44580</v>
      </c>
      <c r="C151" s="170"/>
      <c r="D151" s="169">
        <v>44621</v>
      </c>
      <c r="E151" s="170"/>
      <c r="F151" s="51"/>
      <c r="G151" s="51"/>
    </row>
    <row r="152" spans="1:13" hidden="1" x14ac:dyDescent="0.25">
      <c r="A152" s="51"/>
      <c r="B152" s="169">
        <v>44608</v>
      </c>
      <c r="C152" s="170"/>
      <c r="D152" s="169">
        <v>44652</v>
      </c>
      <c r="E152" s="170"/>
      <c r="F152" s="51"/>
      <c r="G152" s="51"/>
    </row>
    <row r="153" spans="1:13" hidden="1" x14ac:dyDescent="0.25">
      <c r="A153" s="51"/>
      <c r="B153" s="169">
        <v>44637</v>
      </c>
      <c r="C153" s="170"/>
      <c r="D153" s="169">
        <v>44682</v>
      </c>
      <c r="E153" s="170"/>
      <c r="F153" s="51"/>
      <c r="G153" s="51"/>
    </row>
    <row r="154" spans="1:13" hidden="1" x14ac:dyDescent="0.25">
      <c r="A154" s="51"/>
      <c r="B154" s="169">
        <v>44669</v>
      </c>
      <c r="C154" s="170"/>
      <c r="D154" s="169">
        <v>44713</v>
      </c>
      <c r="E154" s="170"/>
      <c r="F154" s="51"/>
      <c r="G154" s="51"/>
    </row>
    <row r="155" spans="1:13" hidden="1" x14ac:dyDescent="0.25">
      <c r="A155" s="51"/>
      <c r="B155" s="169">
        <v>44700</v>
      </c>
      <c r="C155" s="170"/>
      <c r="D155" s="169">
        <v>44743</v>
      </c>
      <c r="E155" s="170"/>
      <c r="F155" s="51"/>
      <c r="G155" s="51"/>
    </row>
    <row r="156" spans="1:13" hidden="1" x14ac:dyDescent="0.25">
      <c r="A156" s="51"/>
      <c r="B156" s="169">
        <v>44728</v>
      </c>
      <c r="C156" s="170"/>
      <c r="D156" s="169">
        <v>44774</v>
      </c>
      <c r="E156" s="170"/>
      <c r="F156" s="51"/>
      <c r="G156" s="51"/>
    </row>
    <row r="157" spans="1:13" hidden="1" x14ac:dyDescent="0.25">
      <c r="A157" s="51"/>
      <c r="B157" s="169">
        <v>44761</v>
      </c>
      <c r="C157" s="170"/>
      <c r="D157" s="169">
        <v>44805</v>
      </c>
      <c r="E157" s="170"/>
      <c r="F157" s="51"/>
      <c r="G157" s="51"/>
    </row>
    <row r="158" spans="1:13" hidden="1" x14ac:dyDescent="0.25">
      <c r="A158" s="51"/>
      <c r="B158" s="169">
        <v>44791</v>
      </c>
      <c r="C158" s="170"/>
      <c r="D158" s="169">
        <v>44835</v>
      </c>
      <c r="E158" s="170"/>
      <c r="F158" s="51"/>
      <c r="G158" s="51"/>
    </row>
    <row r="159" spans="1:13" hidden="1" x14ac:dyDescent="0.25">
      <c r="A159" s="51"/>
      <c r="B159" s="169">
        <v>44820</v>
      </c>
      <c r="C159" s="170"/>
      <c r="D159" s="169">
        <v>44866</v>
      </c>
      <c r="E159" s="170"/>
      <c r="F159" s="51"/>
      <c r="G159" s="51"/>
    </row>
    <row r="160" spans="1:13" hidden="1" x14ac:dyDescent="0.25">
      <c r="A160" s="51"/>
      <c r="B160" s="169">
        <v>44853</v>
      </c>
      <c r="C160" s="170"/>
      <c r="D160" s="169">
        <v>44896</v>
      </c>
      <c r="E160" s="170"/>
      <c r="F160" s="51"/>
      <c r="G160" s="51"/>
    </row>
    <row r="161" spans="1:7" hidden="1" x14ac:dyDescent="0.25">
      <c r="A161" s="51"/>
      <c r="B161" s="169">
        <v>44882</v>
      </c>
      <c r="C161" s="170"/>
      <c r="D161" s="169">
        <v>44927</v>
      </c>
      <c r="E161" s="170"/>
      <c r="F161" s="51"/>
      <c r="G161" s="51"/>
    </row>
    <row r="162" spans="1:7" hidden="1" x14ac:dyDescent="0.25">
      <c r="A162" s="61"/>
      <c r="B162" s="169">
        <v>44914</v>
      </c>
      <c r="C162" s="170"/>
      <c r="D162" s="169">
        <v>44958</v>
      </c>
      <c r="E162" s="170"/>
      <c r="F162" s="61"/>
      <c r="G162" s="51"/>
    </row>
    <row r="163" spans="1:7" hidden="1" x14ac:dyDescent="0.25">
      <c r="A163" s="61"/>
      <c r="B163" s="169">
        <v>44945</v>
      </c>
      <c r="C163" s="170"/>
      <c r="D163" s="169">
        <v>44986</v>
      </c>
      <c r="E163" s="170"/>
      <c r="F163" s="61"/>
      <c r="G163" s="51"/>
    </row>
    <row r="164" spans="1:7" hidden="1" x14ac:dyDescent="0.25">
      <c r="A164" s="61"/>
      <c r="B164" s="169">
        <v>44973</v>
      </c>
      <c r="C164" s="170"/>
      <c r="D164" s="169">
        <v>45017</v>
      </c>
      <c r="E164" s="170"/>
      <c r="F164" s="61"/>
      <c r="G164" s="51"/>
    </row>
    <row r="165" spans="1:7" hidden="1" x14ac:dyDescent="0.25">
      <c r="A165" s="61"/>
      <c r="B165" s="169">
        <v>45002</v>
      </c>
      <c r="C165" s="170"/>
      <c r="D165" s="169">
        <v>45047</v>
      </c>
      <c r="E165" s="170"/>
      <c r="F165" s="61"/>
      <c r="G165" s="51"/>
    </row>
    <row r="166" spans="1:7" hidden="1" x14ac:dyDescent="0.25">
      <c r="A166" s="61"/>
      <c r="B166" s="169">
        <v>45034</v>
      </c>
      <c r="C166" s="170"/>
      <c r="D166" s="169">
        <v>45078</v>
      </c>
      <c r="E166" s="170"/>
      <c r="F166" s="61"/>
      <c r="G166" s="51"/>
    </row>
    <row r="167" spans="1:7" hidden="1" x14ac:dyDescent="0.25">
      <c r="A167" s="51"/>
      <c r="B167" s="169">
        <v>45064</v>
      </c>
      <c r="C167" s="170"/>
      <c r="D167" s="169">
        <v>45108</v>
      </c>
      <c r="E167" s="170"/>
      <c r="F167" s="51"/>
      <c r="G167" s="51"/>
    </row>
    <row r="168" spans="1:7" hidden="1" x14ac:dyDescent="0.25">
      <c r="A168" s="51"/>
      <c r="B168" s="169">
        <v>45093</v>
      </c>
      <c r="C168" s="170"/>
      <c r="D168" s="169">
        <v>45139</v>
      </c>
      <c r="E168" s="170"/>
      <c r="F168" s="51"/>
      <c r="G168" s="51"/>
    </row>
    <row r="169" spans="1:7" hidden="1" x14ac:dyDescent="0.25">
      <c r="A169" s="51"/>
      <c r="B169" s="169">
        <v>45126</v>
      </c>
      <c r="C169" s="170"/>
      <c r="D169" s="169">
        <v>45170</v>
      </c>
      <c r="E169" s="170"/>
      <c r="F169" s="51"/>
      <c r="G169" s="51"/>
    </row>
    <row r="170" spans="1:7" hidden="1" x14ac:dyDescent="0.25">
      <c r="A170" s="51"/>
      <c r="B170" s="169">
        <v>45155</v>
      </c>
      <c r="C170" s="170"/>
      <c r="D170" s="169">
        <v>45200</v>
      </c>
      <c r="E170" s="170"/>
      <c r="F170" s="51"/>
      <c r="G170" s="51"/>
    </row>
    <row r="171" spans="1:7" hidden="1" x14ac:dyDescent="0.25">
      <c r="A171" s="51"/>
      <c r="B171" s="169">
        <v>45187</v>
      </c>
      <c r="C171" s="170"/>
      <c r="D171" s="169">
        <v>45231</v>
      </c>
      <c r="E171" s="170"/>
      <c r="F171" s="51"/>
      <c r="G171" s="51"/>
    </row>
    <row r="172" spans="1:7" hidden="1" x14ac:dyDescent="0.25">
      <c r="A172" s="51"/>
      <c r="B172" s="169">
        <v>45218</v>
      </c>
      <c r="C172" s="170"/>
      <c r="D172" s="169">
        <v>45261</v>
      </c>
      <c r="E172" s="170"/>
      <c r="F172" s="51"/>
      <c r="G172" s="51"/>
    </row>
    <row r="173" spans="1:7" hidden="1" x14ac:dyDescent="0.25">
      <c r="A173" s="51"/>
      <c r="B173" s="169">
        <v>45246</v>
      </c>
      <c r="C173" s="170"/>
      <c r="D173" s="169">
        <v>45292</v>
      </c>
      <c r="E173" s="170"/>
      <c r="F173" s="51"/>
      <c r="G173" s="51"/>
    </row>
    <row r="174" spans="1:7" hidden="1" x14ac:dyDescent="0.25">
      <c r="A174" s="51"/>
      <c r="B174" s="169">
        <v>45279</v>
      </c>
      <c r="C174" s="170"/>
      <c r="D174" s="169">
        <v>45323</v>
      </c>
      <c r="E174" s="170"/>
      <c r="F174" s="51"/>
      <c r="G174" s="51"/>
    </row>
    <row r="175" spans="1:7" hidden="1" x14ac:dyDescent="0.25">
      <c r="A175" s="51"/>
      <c r="B175" s="169">
        <v>45309</v>
      </c>
      <c r="C175" s="170"/>
      <c r="D175" s="169">
        <v>45352</v>
      </c>
      <c r="E175" s="170"/>
      <c r="F175" s="51"/>
      <c r="G175" s="51"/>
    </row>
    <row r="176" spans="1:7" hidden="1" x14ac:dyDescent="0.25">
      <c r="A176" s="51"/>
      <c r="B176" s="169">
        <v>45337</v>
      </c>
      <c r="C176" s="170"/>
      <c r="D176" s="169">
        <v>45383</v>
      </c>
      <c r="E176" s="170"/>
      <c r="F176" s="51"/>
      <c r="G176" s="51"/>
    </row>
    <row r="177" spans="1:7" hidden="1" x14ac:dyDescent="0.25">
      <c r="A177" s="51"/>
      <c r="B177" s="169">
        <v>45370</v>
      </c>
      <c r="C177" s="170"/>
      <c r="D177" s="169">
        <v>45413</v>
      </c>
      <c r="E177" s="170"/>
      <c r="F177" s="51"/>
      <c r="G177" s="51"/>
    </row>
    <row r="178" spans="1:7" hidden="1" x14ac:dyDescent="0.25">
      <c r="A178" s="51"/>
      <c r="B178" s="169">
        <v>45400</v>
      </c>
      <c r="C178" s="170"/>
      <c r="D178" s="169">
        <v>45444</v>
      </c>
      <c r="E178" s="170"/>
      <c r="F178" s="51"/>
      <c r="G178" s="51"/>
    </row>
    <row r="179" spans="1:7" hidden="1" x14ac:dyDescent="0.25">
      <c r="A179" s="51"/>
      <c r="B179" s="169">
        <v>45429</v>
      </c>
      <c r="C179" s="170"/>
      <c r="D179" s="169">
        <v>45474</v>
      </c>
      <c r="E179" s="170"/>
      <c r="F179" s="51"/>
      <c r="G179" s="51"/>
    </row>
    <row r="180" spans="1:7" hidden="1" x14ac:dyDescent="0.25">
      <c r="A180" s="51"/>
      <c r="B180" s="169">
        <v>45460</v>
      </c>
      <c r="C180" s="170"/>
      <c r="D180" s="169">
        <v>45505</v>
      </c>
      <c r="E180" s="170"/>
      <c r="F180" s="51"/>
      <c r="G180" s="51"/>
    </row>
    <row r="181" spans="1:7" hidden="1" x14ac:dyDescent="0.25">
      <c r="A181" s="51"/>
      <c r="B181" s="169">
        <v>45491</v>
      </c>
      <c r="C181" s="170"/>
      <c r="D181" s="169">
        <v>45536</v>
      </c>
      <c r="E181" s="170"/>
      <c r="F181" s="51"/>
      <c r="G181" s="51"/>
    </row>
    <row r="182" spans="1:7" hidden="1" x14ac:dyDescent="0.25">
      <c r="A182" s="51"/>
      <c r="B182" s="169">
        <v>45523</v>
      </c>
      <c r="C182" s="170"/>
      <c r="D182" s="169">
        <v>45566</v>
      </c>
      <c r="E182" s="170"/>
      <c r="F182" s="51"/>
      <c r="G182" s="51"/>
    </row>
    <row r="183" spans="1:7" hidden="1" x14ac:dyDescent="0.25">
      <c r="A183" s="51"/>
      <c r="B183" s="169">
        <v>45553</v>
      </c>
      <c r="C183" s="170"/>
      <c r="D183" s="169">
        <v>45597</v>
      </c>
      <c r="E183" s="170"/>
      <c r="F183" s="51"/>
      <c r="G183" s="51"/>
    </row>
    <row r="184" spans="1:7" hidden="1" x14ac:dyDescent="0.25">
      <c r="A184" s="51"/>
      <c r="B184" s="169">
        <v>45582</v>
      </c>
      <c r="C184" s="170"/>
      <c r="D184" s="169">
        <v>45627</v>
      </c>
      <c r="E184" s="170"/>
      <c r="F184" s="51"/>
      <c r="G184" s="51"/>
    </row>
    <row r="185" spans="1:7" hidden="1" x14ac:dyDescent="0.25">
      <c r="A185" s="51"/>
      <c r="B185" s="169">
        <v>45614</v>
      </c>
      <c r="C185" s="170"/>
      <c r="D185" s="169">
        <v>45658</v>
      </c>
      <c r="E185" s="170"/>
      <c r="F185" s="51"/>
      <c r="G185" s="51"/>
    </row>
    <row r="186" spans="1:7" hidden="1" x14ac:dyDescent="0.25">
      <c r="A186" s="51"/>
      <c r="B186" s="169">
        <v>45645</v>
      </c>
      <c r="C186" s="170"/>
      <c r="D186" s="169">
        <v>45689</v>
      </c>
      <c r="E186" s="170"/>
      <c r="F186" s="51"/>
      <c r="G186" s="51"/>
    </row>
    <row r="187" spans="1:7" hidden="1" x14ac:dyDescent="0.25">
      <c r="A187" s="51"/>
      <c r="B187" s="169">
        <v>45673</v>
      </c>
      <c r="C187" s="171"/>
      <c r="D187" s="169">
        <v>45717</v>
      </c>
      <c r="E187" s="170"/>
      <c r="F187" s="51"/>
      <c r="G187" s="51"/>
    </row>
    <row r="188" spans="1:7" hidden="1" x14ac:dyDescent="0.25">
      <c r="A188" s="51"/>
      <c r="B188" s="169">
        <v>45702</v>
      </c>
      <c r="C188" s="171"/>
      <c r="D188" s="169">
        <v>45748</v>
      </c>
      <c r="E188" s="170"/>
      <c r="F188" s="51"/>
      <c r="G188" s="51"/>
    </row>
    <row r="189" spans="1:7" s="62" customFormat="1" hidden="1" x14ac:dyDescent="0.25">
      <c r="A189" s="51"/>
      <c r="B189" s="169">
        <v>45735</v>
      </c>
      <c r="C189" s="171"/>
      <c r="D189" s="169">
        <v>45778</v>
      </c>
      <c r="E189" s="171"/>
      <c r="F189" s="51"/>
      <c r="G189" s="51"/>
    </row>
    <row r="190" spans="1:7" hidden="1" x14ac:dyDescent="0.25">
      <c r="A190" s="51"/>
      <c r="B190" s="169">
        <v>45764</v>
      </c>
      <c r="C190" s="170"/>
      <c r="D190" s="169">
        <v>45809</v>
      </c>
      <c r="E190" s="170"/>
      <c r="F190" s="51"/>
      <c r="G190" s="51"/>
    </row>
    <row r="191" spans="1:7" ht="13" hidden="1" thickBot="1" x14ac:dyDescent="0.3">
      <c r="A191" s="51"/>
      <c r="B191" s="169">
        <v>45796</v>
      </c>
      <c r="C191" s="170"/>
      <c r="D191" s="215">
        <v>45839</v>
      </c>
      <c r="E191" s="216"/>
      <c r="F191" s="51"/>
      <c r="G191" s="51"/>
    </row>
    <row r="192" spans="1:7" hidden="1" x14ac:dyDescent="0.25">
      <c r="A192" s="51"/>
      <c r="B192" s="63"/>
      <c r="C192" s="63"/>
      <c r="F192" s="51"/>
      <c r="G192" s="51"/>
    </row>
    <row r="193" spans="1:7" x14ac:dyDescent="0.25">
      <c r="A193" s="51"/>
      <c r="B193" s="63"/>
      <c r="C193" s="63"/>
      <c r="F193" s="51"/>
      <c r="G193" s="51"/>
    </row>
    <row r="194" spans="1:7" x14ac:dyDescent="0.25">
      <c r="A194" s="51"/>
      <c r="B194" s="63"/>
      <c r="C194" s="63"/>
      <c r="F194" s="51"/>
      <c r="G194" s="51"/>
    </row>
    <row r="195" spans="1:7" x14ac:dyDescent="0.25">
      <c r="A195" s="51"/>
      <c r="B195" s="63"/>
      <c r="C195" s="63"/>
      <c r="F195" s="51"/>
      <c r="G195" s="51"/>
    </row>
    <row r="196" spans="1:7" x14ac:dyDescent="0.25">
      <c r="A196" s="51"/>
      <c r="B196" s="63"/>
      <c r="C196" s="63"/>
      <c r="F196" s="51"/>
      <c r="G196" s="51"/>
    </row>
    <row r="197" spans="1:7" x14ac:dyDescent="0.25">
      <c r="A197" s="51"/>
      <c r="B197" s="63"/>
      <c r="C197" s="63"/>
      <c r="F197" s="51"/>
      <c r="G197" s="51"/>
    </row>
    <row r="198" spans="1:7" x14ac:dyDescent="0.25">
      <c r="A198" s="51"/>
      <c r="B198" s="63"/>
      <c r="C198" s="63"/>
      <c r="F198" s="51"/>
      <c r="G198" s="51"/>
    </row>
    <row r="199" spans="1:7" x14ac:dyDescent="0.25">
      <c r="A199" s="51"/>
      <c r="B199" s="63"/>
      <c r="C199" s="63"/>
      <c r="F199" s="51"/>
      <c r="G199" s="51"/>
    </row>
    <row r="200" spans="1:7" x14ac:dyDescent="0.25">
      <c r="A200" s="51"/>
      <c r="B200" s="63"/>
      <c r="C200" s="63"/>
      <c r="F200" s="51"/>
      <c r="G200" s="51"/>
    </row>
    <row r="201" spans="1:7" x14ac:dyDescent="0.25">
      <c r="A201" s="51"/>
      <c r="B201" s="63"/>
      <c r="C201" s="63"/>
      <c r="F201" s="51"/>
      <c r="G201" s="51"/>
    </row>
    <row r="202" spans="1:7" x14ac:dyDescent="0.25">
      <c r="A202" s="51"/>
      <c r="B202" s="63"/>
      <c r="C202" s="63"/>
      <c r="F202" s="51"/>
      <c r="G202" s="51"/>
    </row>
    <row r="203" spans="1:7" x14ac:dyDescent="0.25">
      <c r="A203" s="51"/>
      <c r="B203" s="63"/>
      <c r="C203" s="63"/>
      <c r="F203" s="51"/>
      <c r="G203" s="51"/>
    </row>
    <row r="204" spans="1:7" x14ac:dyDescent="0.25">
      <c r="A204" s="51"/>
      <c r="B204" s="63"/>
      <c r="C204" s="63"/>
      <c r="F204" s="51"/>
      <c r="G204" s="51"/>
    </row>
    <row r="205" spans="1:7" x14ac:dyDescent="0.25">
      <c r="B205" s="63"/>
      <c r="C205" s="63"/>
    </row>
    <row r="206" spans="1:7" x14ac:dyDescent="0.25">
      <c r="B206" s="63"/>
      <c r="C206" s="63"/>
    </row>
    <row r="207" spans="1:7" x14ac:dyDescent="0.25">
      <c r="B207" s="63"/>
      <c r="C207" s="63"/>
    </row>
    <row r="208" spans="1:7" x14ac:dyDescent="0.25">
      <c r="B208" s="63"/>
      <c r="C208" s="63"/>
    </row>
    <row r="209" spans="2:3" x14ac:dyDescent="0.25">
      <c r="B209" s="63"/>
      <c r="C209" s="63"/>
    </row>
    <row r="210" spans="2:3" x14ac:dyDescent="0.25">
      <c r="B210" s="63"/>
      <c r="C210" s="63"/>
    </row>
    <row r="211" spans="2:3" x14ac:dyDescent="0.25">
      <c r="B211" s="63"/>
      <c r="C211" s="63"/>
    </row>
    <row r="212" spans="2:3" x14ac:dyDescent="0.25">
      <c r="B212" s="63"/>
      <c r="C212" s="63"/>
    </row>
    <row r="213" spans="2:3" x14ac:dyDescent="0.25">
      <c r="B213" s="63"/>
      <c r="C213" s="63"/>
    </row>
    <row r="214" spans="2:3" x14ac:dyDescent="0.25">
      <c r="B214" s="63"/>
      <c r="C214" s="63"/>
    </row>
    <row r="215" spans="2:3" x14ac:dyDescent="0.25">
      <c r="B215" s="63"/>
      <c r="C215" s="63"/>
    </row>
    <row r="216" spans="2:3" x14ac:dyDescent="0.25">
      <c r="B216" s="63"/>
      <c r="C216" s="63"/>
    </row>
    <row r="217" spans="2:3" x14ac:dyDescent="0.25">
      <c r="B217" s="63"/>
      <c r="C217" s="63"/>
    </row>
    <row r="218" spans="2:3" x14ac:dyDescent="0.25">
      <c r="B218" s="63"/>
      <c r="C218" s="63"/>
    </row>
    <row r="219" spans="2:3" x14ac:dyDescent="0.25">
      <c r="B219" s="63"/>
      <c r="C219" s="63"/>
    </row>
    <row r="220" spans="2:3" x14ac:dyDescent="0.25">
      <c r="B220" s="63"/>
      <c r="C220" s="63"/>
    </row>
    <row r="221" spans="2:3" x14ac:dyDescent="0.25">
      <c r="B221" s="63"/>
      <c r="C221" s="63"/>
    </row>
    <row r="222" spans="2:3" x14ac:dyDescent="0.25">
      <c r="B222" s="63"/>
      <c r="C222" s="63"/>
    </row>
    <row r="223" spans="2:3" x14ac:dyDescent="0.25">
      <c r="B223" s="63"/>
      <c r="C223" s="63"/>
    </row>
    <row r="224" spans="2:3" x14ac:dyDescent="0.25">
      <c r="B224" s="63"/>
      <c r="C224" s="63"/>
    </row>
  </sheetData>
  <mergeCells count="508">
    <mergeCell ref="B146:C146"/>
    <mergeCell ref="B147:C147"/>
    <mergeCell ref="D178:E178"/>
    <mergeCell ref="D177:E177"/>
    <mergeCell ref="D176:E176"/>
    <mergeCell ref="D175:E175"/>
    <mergeCell ref="J143:K143"/>
    <mergeCell ref="L143:M143"/>
    <mergeCell ref="J144:K144"/>
    <mergeCell ref="L144:M144"/>
    <mergeCell ref="J145:K145"/>
    <mergeCell ref="L145:M145"/>
    <mergeCell ref="J146:K146"/>
    <mergeCell ref="L146:M146"/>
    <mergeCell ref="J147:K147"/>
    <mergeCell ref="L147:M147"/>
    <mergeCell ref="J138:K138"/>
    <mergeCell ref="L138:M138"/>
    <mergeCell ref="J139:K139"/>
    <mergeCell ref="L139:M139"/>
    <mergeCell ref="J140:K140"/>
    <mergeCell ref="L140:M140"/>
    <mergeCell ref="J141:K141"/>
    <mergeCell ref="L141:M141"/>
    <mergeCell ref="J142:K142"/>
    <mergeCell ref="L142:M142"/>
    <mergeCell ref="L133:M133"/>
    <mergeCell ref="L134:M134"/>
    <mergeCell ref="L135:M135"/>
    <mergeCell ref="L136:M136"/>
    <mergeCell ref="L137:M137"/>
    <mergeCell ref="B43:C43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D43:E43"/>
    <mergeCell ref="D111:E111"/>
    <mergeCell ref="B111:C111"/>
    <mergeCell ref="D116:E116"/>
    <mergeCell ref="B116:C116"/>
    <mergeCell ref="D112:E112"/>
    <mergeCell ref="B112:C112"/>
    <mergeCell ref="D113:E113"/>
    <mergeCell ref="B113:C11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D126:E126"/>
    <mergeCell ref="D127:E127"/>
    <mergeCell ref="B129:C129"/>
    <mergeCell ref="B127:C127"/>
    <mergeCell ref="B128:C128"/>
    <mergeCell ref="D191:E191"/>
    <mergeCell ref="B191:C191"/>
    <mergeCell ref="D114:E114"/>
    <mergeCell ref="B114:C114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15:E115"/>
    <mergeCell ref="B115:C115"/>
    <mergeCell ref="D137:E137"/>
    <mergeCell ref="D130:E130"/>
    <mergeCell ref="D131:E131"/>
    <mergeCell ref="D132:E132"/>
    <mergeCell ref="D133:E133"/>
    <mergeCell ref="D134:E134"/>
    <mergeCell ref="D135:E135"/>
    <mergeCell ref="D136:E136"/>
    <mergeCell ref="D189:E189"/>
    <mergeCell ref="B117:C117"/>
    <mergeCell ref="D106:E106"/>
    <mergeCell ref="B106:C106"/>
    <mergeCell ref="D107:E107"/>
    <mergeCell ref="B107:C107"/>
    <mergeCell ref="D104:E104"/>
    <mergeCell ref="B104:C104"/>
    <mergeCell ref="D105:E105"/>
    <mergeCell ref="B105:C105"/>
    <mergeCell ref="D110:E110"/>
    <mergeCell ref="B110:C110"/>
    <mergeCell ref="D108:E108"/>
    <mergeCell ref="B108:C108"/>
    <mergeCell ref="D109:E109"/>
    <mergeCell ref="B109:C109"/>
    <mergeCell ref="D99:E99"/>
    <mergeCell ref="B99:C99"/>
    <mergeCell ref="D96:E96"/>
    <mergeCell ref="B96:C96"/>
    <mergeCell ref="D97:E97"/>
    <mergeCell ref="B97:C97"/>
    <mergeCell ref="D102:E102"/>
    <mergeCell ref="B102:C102"/>
    <mergeCell ref="D103:E103"/>
    <mergeCell ref="B103:C103"/>
    <mergeCell ref="D100:E100"/>
    <mergeCell ref="B100:C100"/>
    <mergeCell ref="D101:E101"/>
    <mergeCell ref="B101:C101"/>
    <mergeCell ref="D94:E94"/>
    <mergeCell ref="B94:C94"/>
    <mergeCell ref="D95:E95"/>
    <mergeCell ref="B95:C95"/>
    <mergeCell ref="D92:E92"/>
    <mergeCell ref="B92:C92"/>
    <mergeCell ref="D93:E93"/>
    <mergeCell ref="B93:C93"/>
    <mergeCell ref="D98:E98"/>
    <mergeCell ref="B98:C98"/>
    <mergeCell ref="D87:E87"/>
    <mergeCell ref="B87:C87"/>
    <mergeCell ref="D84:E84"/>
    <mergeCell ref="B84:C84"/>
    <mergeCell ref="D85:E85"/>
    <mergeCell ref="B85:C85"/>
    <mergeCell ref="D90:E90"/>
    <mergeCell ref="B90:C90"/>
    <mergeCell ref="D91:E91"/>
    <mergeCell ref="B91:C91"/>
    <mergeCell ref="D88:E88"/>
    <mergeCell ref="B88:C88"/>
    <mergeCell ref="D89:E89"/>
    <mergeCell ref="B89:C89"/>
    <mergeCell ref="D82:E82"/>
    <mergeCell ref="B82:C82"/>
    <mergeCell ref="D83:E83"/>
    <mergeCell ref="B83:C83"/>
    <mergeCell ref="D80:E80"/>
    <mergeCell ref="B80:C80"/>
    <mergeCell ref="D81:E81"/>
    <mergeCell ref="B81:C81"/>
    <mergeCell ref="D86:E86"/>
    <mergeCell ref="B86:C86"/>
    <mergeCell ref="D75:E75"/>
    <mergeCell ref="B75:C75"/>
    <mergeCell ref="D72:E72"/>
    <mergeCell ref="B72:C72"/>
    <mergeCell ref="D73:E73"/>
    <mergeCell ref="B73:C73"/>
    <mergeCell ref="D78:E78"/>
    <mergeCell ref="B78:C78"/>
    <mergeCell ref="D79:E79"/>
    <mergeCell ref="B79:C79"/>
    <mergeCell ref="D76:E76"/>
    <mergeCell ref="B76:C76"/>
    <mergeCell ref="D77:E77"/>
    <mergeCell ref="B77:C77"/>
    <mergeCell ref="D70:E70"/>
    <mergeCell ref="B70:C70"/>
    <mergeCell ref="D71:E71"/>
    <mergeCell ref="B71:C71"/>
    <mergeCell ref="D68:E68"/>
    <mergeCell ref="B68:C68"/>
    <mergeCell ref="D69:E69"/>
    <mergeCell ref="B69:C69"/>
    <mergeCell ref="D74:E74"/>
    <mergeCell ref="B74:C74"/>
    <mergeCell ref="D63:E63"/>
    <mergeCell ref="B63:C63"/>
    <mergeCell ref="D60:E60"/>
    <mergeCell ref="B60:C60"/>
    <mergeCell ref="D61:E61"/>
    <mergeCell ref="B61:C61"/>
    <mergeCell ref="D66:E66"/>
    <mergeCell ref="B66:C66"/>
    <mergeCell ref="D67:E67"/>
    <mergeCell ref="B67:C67"/>
    <mergeCell ref="D64:E64"/>
    <mergeCell ref="B64:C64"/>
    <mergeCell ref="D65:E65"/>
    <mergeCell ref="B65:C65"/>
    <mergeCell ref="D58:E58"/>
    <mergeCell ref="B58:C58"/>
    <mergeCell ref="D59:E59"/>
    <mergeCell ref="B59:C59"/>
    <mergeCell ref="D56:E56"/>
    <mergeCell ref="B56:C56"/>
    <mergeCell ref="D57:E57"/>
    <mergeCell ref="B57:C57"/>
    <mergeCell ref="D62:E62"/>
    <mergeCell ref="B62:C62"/>
    <mergeCell ref="D54:E54"/>
    <mergeCell ref="B54:C54"/>
    <mergeCell ref="D55:E55"/>
    <mergeCell ref="B55:C55"/>
    <mergeCell ref="D53:E53"/>
    <mergeCell ref="B53:C53"/>
    <mergeCell ref="L121:M121"/>
    <mergeCell ref="J121:K121"/>
    <mergeCell ref="L122:M122"/>
    <mergeCell ref="J122:K122"/>
    <mergeCell ref="L119:M119"/>
    <mergeCell ref="J119:K119"/>
    <mergeCell ref="L120:M120"/>
    <mergeCell ref="J120:K120"/>
    <mergeCell ref="L117:M117"/>
    <mergeCell ref="J117:K117"/>
    <mergeCell ref="L118:M118"/>
    <mergeCell ref="J118:K118"/>
    <mergeCell ref="L107:M107"/>
    <mergeCell ref="J107:K107"/>
    <mergeCell ref="L108:M108"/>
    <mergeCell ref="J108:K108"/>
    <mergeCell ref="L105:M105"/>
    <mergeCell ref="J105:K105"/>
    <mergeCell ref="L123:M123"/>
    <mergeCell ref="J123:K123"/>
    <mergeCell ref="L112:M112"/>
    <mergeCell ref="J112:K112"/>
    <mergeCell ref="L109:M109"/>
    <mergeCell ref="J109:K109"/>
    <mergeCell ref="L110:M110"/>
    <mergeCell ref="J110:K110"/>
    <mergeCell ref="L115:M115"/>
    <mergeCell ref="J115:K115"/>
    <mergeCell ref="L116:M116"/>
    <mergeCell ref="J116:K116"/>
    <mergeCell ref="L113:M113"/>
    <mergeCell ref="J113:K113"/>
    <mergeCell ref="L114:M114"/>
    <mergeCell ref="J114:K114"/>
    <mergeCell ref="L106:M106"/>
    <mergeCell ref="J106:K106"/>
    <mergeCell ref="L111:M111"/>
    <mergeCell ref="J111:K111"/>
    <mergeCell ref="L100:M100"/>
    <mergeCell ref="J100:K100"/>
    <mergeCell ref="L97:M97"/>
    <mergeCell ref="J97:K97"/>
    <mergeCell ref="L98:M98"/>
    <mergeCell ref="J98:K98"/>
    <mergeCell ref="L103:M103"/>
    <mergeCell ref="J103:K103"/>
    <mergeCell ref="L104:M104"/>
    <mergeCell ref="J104:K104"/>
    <mergeCell ref="L101:M101"/>
    <mergeCell ref="J101:K101"/>
    <mergeCell ref="L102:M102"/>
    <mergeCell ref="J102:K102"/>
    <mergeCell ref="L95:M95"/>
    <mergeCell ref="J95:K95"/>
    <mergeCell ref="L96:M96"/>
    <mergeCell ref="J96:K96"/>
    <mergeCell ref="L93:M93"/>
    <mergeCell ref="J93:K93"/>
    <mergeCell ref="L94:M94"/>
    <mergeCell ref="J94:K94"/>
    <mergeCell ref="L99:M99"/>
    <mergeCell ref="J99:K99"/>
    <mergeCell ref="L88:M88"/>
    <mergeCell ref="J88:K88"/>
    <mergeCell ref="L85:M85"/>
    <mergeCell ref="J85:K85"/>
    <mergeCell ref="L86:M86"/>
    <mergeCell ref="J86:K86"/>
    <mergeCell ref="L91:M91"/>
    <mergeCell ref="J91:K91"/>
    <mergeCell ref="L92:M92"/>
    <mergeCell ref="J92:K92"/>
    <mergeCell ref="L89:M89"/>
    <mergeCell ref="J89:K89"/>
    <mergeCell ref="L90:M90"/>
    <mergeCell ref="J90:K90"/>
    <mergeCell ref="L83:M83"/>
    <mergeCell ref="J83:K83"/>
    <mergeCell ref="L84:M84"/>
    <mergeCell ref="J84:K84"/>
    <mergeCell ref="L81:M81"/>
    <mergeCell ref="J81:K81"/>
    <mergeCell ref="L82:M82"/>
    <mergeCell ref="J82:K82"/>
    <mergeCell ref="L87:M87"/>
    <mergeCell ref="J87:K87"/>
    <mergeCell ref="L76:M76"/>
    <mergeCell ref="J76:K76"/>
    <mergeCell ref="L73:M73"/>
    <mergeCell ref="J73:K73"/>
    <mergeCell ref="L74:M74"/>
    <mergeCell ref="J74:K74"/>
    <mergeCell ref="L79:M79"/>
    <mergeCell ref="J79:K79"/>
    <mergeCell ref="L80:M80"/>
    <mergeCell ref="J80:K80"/>
    <mergeCell ref="L77:M77"/>
    <mergeCell ref="J77:K77"/>
    <mergeCell ref="L78:M78"/>
    <mergeCell ref="J78:K78"/>
    <mergeCell ref="L71:M71"/>
    <mergeCell ref="J71:K71"/>
    <mergeCell ref="L72:M72"/>
    <mergeCell ref="J72:K72"/>
    <mergeCell ref="L69:M69"/>
    <mergeCell ref="J69:K69"/>
    <mergeCell ref="L70:M70"/>
    <mergeCell ref="J70:K70"/>
    <mergeCell ref="L75:M75"/>
    <mergeCell ref="J75:K75"/>
    <mergeCell ref="L62:M62"/>
    <mergeCell ref="J62:K62"/>
    <mergeCell ref="L67:M67"/>
    <mergeCell ref="J67:K67"/>
    <mergeCell ref="L68:M68"/>
    <mergeCell ref="J68:K68"/>
    <mergeCell ref="L65:M65"/>
    <mergeCell ref="J65:K65"/>
    <mergeCell ref="L66:M66"/>
    <mergeCell ref="J66:K66"/>
    <mergeCell ref="B48:C48"/>
    <mergeCell ref="B51:E51"/>
    <mergeCell ref="D52:E52"/>
    <mergeCell ref="B52:C52"/>
    <mergeCell ref="D35:E35"/>
    <mergeCell ref="B35:C35"/>
    <mergeCell ref="B46:C46"/>
    <mergeCell ref="B47:C47"/>
    <mergeCell ref="D36:E36"/>
    <mergeCell ref="D37:E37"/>
    <mergeCell ref="D38:E38"/>
    <mergeCell ref="D39:E39"/>
    <mergeCell ref="D40:E40"/>
    <mergeCell ref="B36:C36"/>
    <mergeCell ref="B37:C37"/>
    <mergeCell ref="B38:C38"/>
    <mergeCell ref="B39:C39"/>
    <mergeCell ref="B40:C40"/>
    <mergeCell ref="B41:C41"/>
    <mergeCell ref="D41:E41"/>
    <mergeCell ref="B42:C42"/>
    <mergeCell ref="D42:E42"/>
    <mergeCell ref="B3:L3"/>
    <mergeCell ref="I5:J5"/>
    <mergeCell ref="C7:I7"/>
    <mergeCell ref="B9:L9"/>
    <mergeCell ref="D33:E33"/>
    <mergeCell ref="B33:C33"/>
    <mergeCell ref="D34:E34"/>
    <mergeCell ref="B34:C34"/>
    <mergeCell ref="D31:E31"/>
    <mergeCell ref="B31:C31"/>
    <mergeCell ref="D32:E32"/>
    <mergeCell ref="B32:C32"/>
    <mergeCell ref="C11:E11"/>
    <mergeCell ref="C13:F13"/>
    <mergeCell ref="B17:L17"/>
    <mergeCell ref="B30:E30"/>
    <mergeCell ref="L55:M55"/>
    <mergeCell ref="J55:K55"/>
    <mergeCell ref="L56:M56"/>
    <mergeCell ref="J56:K56"/>
    <mergeCell ref="L53:M53"/>
    <mergeCell ref="J53:K53"/>
    <mergeCell ref="L54:M54"/>
    <mergeCell ref="D128:E128"/>
    <mergeCell ref="D129:E129"/>
    <mergeCell ref="J54:K54"/>
    <mergeCell ref="L59:M59"/>
    <mergeCell ref="J59:K59"/>
    <mergeCell ref="L60:M60"/>
    <mergeCell ref="J60:K60"/>
    <mergeCell ref="L57:M57"/>
    <mergeCell ref="J57:K57"/>
    <mergeCell ref="L58:M58"/>
    <mergeCell ref="J58:K58"/>
    <mergeCell ref="L63:M63"/>
    <mergeCell ref="J63:K63"/>
    <mergeCell ref="L64:M64"/>
    <mergeCell ref="J64:K64"/>
    <mergeCell ref="L61:M61"/>
    <mergeCell ref="J61:K61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D190:E190"/>
    <mergeCell ref="D186:E186"/>
    <mergeCell ref="D185:E185"/>
    <mergeCell ref="D184:E184"/>
    <mergeCell ref="D183:E183"/>
    <mergeCell ref="D182:E182"/>
    <mergeCell ref="D181:E181"/>
    <mergeCell ref="D180:E180"/>
    <mergeCell ref="D179:E179"/>
    <mergeCell ref="D187:E187"/>
    <mergeCell ref="D188:E188"/>
    <mergeCell ref="D174:E174"/>
    <mergeCell ref="D173:E173"/>
    <mergeCell ref="D172:E172"/>
    <mergeCell ref="D171:E171"/>
    <mergeCell ref="D170:E170"/>
    <mergeCell ref="D169:E169"/>
    <mergeCell ref="D168:E168"/>
    <mergeCell ref="D144:E144"/>
    <mergeCell ref="D167:E167"/>
    <mergeCell ref="D166:E166"/>
    <mergeCell ref="D165:E165"/>
    <mergeCell ref="D164:E164"/>
    <mergeCell ref="D163:E163"/>
    <mergeCell ref="D162:E162"/>
    <mergeCell ref="D161:E161"/>
    <mergeCell ref="D160:E160"/>
    <mergeCell ref="D159:E159"/>
    <mergeCell ref="D154:E154"/>
    <mergeCell ref="D153:E153"/>
    <mergeCell ref="D152:E152"/>
    <mergeCell ref="D151:E151"/>
    <mergeCell ref="D150:E150"/>
    <mergeCell ref="D149:E149"/>
    <mergeCell ref="D148:E148"/>
    <mergeCell ref="D147:E147"/>
    <mergeCell ref="D145:E145"/>
    <mergeCell ref="D138:E138"/>
    <mergeCell ref="D139:E139"/>
    <mergeCell ref="D140:E140"/>
    <mergeCell ref="D141:E141"/>
    <mergeCell ref="B156:C156"/>
    <mergeCell ref="B157:C157"/>
    <mergeCell ref="B158:C158"/>
    <mergeCell ref="D146:E146"/>
    <mergeCell ref="D158:E158"/>
    <mergeCell ref="D157:E157"/>
    <mergeCell ref="D156:E156"/>
    <mergeCell ref="D142:E142"/>
    <mergeCell ref="D143:E143"/>
    <mergeCell ref="D155:E155"/>
    <mergeCell ref="B139:C139"/>
    <mergeCell ref="B140:C140"/>
    <mergeCell ref="B141:C141"/>
    <mergeCell ref="B142:C142"/>
    <mergeCell ref="B143:C143"/>
    <mergeCell ref="B138:C138"/>
    <mergeCell ref="B144:C144"/>
    <mergeCell ref="B145:C145"/>
    <mergeCell ref="B159:C159"/>
    <mergeCell ref="B160:C160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83:C183"/>
    <mergeCell ref="B184:C184"/>
    <mergeCell ref="B185:C185"/>
    <mergeCell ref="B186:C186"/>
    <mergeCell ref="B190:C190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9:C189"/>
    <mergeCell ref="B187:C187"/>
    <mergeCell ref="B188:C188"/>
  </mergeCells>
  <phoneticPr fontId="1" type="noConversion"/>
  <pageMargins left="0.75" right="0.75" top="1" bottom="1" header="0.5" footer="0.5"/>
  <pageSetup scale="78" orientation="portrait" r:id="rId1"/>
  <headerFooter alignWithMargins="0">
    <oddFooter>&amp;L&amp;"Arial"&amp;12Case Worker: ___________________________________________________&amp;C&amp;"Arial"&amp;12&amp;D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2"/>
  <sheetViews>
    <sheetView workbookViewId="0"/>
  </sheetViews>
  <sheetFormatPr defaultRowHeight="12.5" x14ac:dyDescent="0.25"/>
  <sheetData>
    <row r="1" spans="1:1" x14ac:dyDescent="0.25">
      <c r="A1" t="s">
        <v>27</v>
      </c>
    </row>
    <row r="2" spans="1:1" x14ac:dyDescent="0.25">
      <c r="A2" t="s">
        <v>11</v>
      </c>
    </row>
  </sheetData>
  <sheetProtection sheet="1" objects="1" scenarios="1"/>
  <phoneticPr fontId="1" type="noConversion"/>
  <pageMargins left="0.75" right="0.75" top="1" bottom="1" header="0.5" footer="0.5"/>
  <headerFooter alignWithMargins="0">
    <oddFooter>&amp;L&amp;"Arial"&amp;12Case Worker: ___________________________________________________&amp;C&amp;"Arial"&amp;12&amp;D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92"/>
  <sheetViews>
    <sheetView topLeftCell="A82" workbookViewId="0">
      <selection activeCell="A4" sqref="A4"/>
    </sheetView>
  </sheetViews>
  <sheetFormatPr defaultRowHeight="12.5" x14ac:dyDescent="0.25"/>
  <sheetData>
    <row r="1" spans="1:3" x14ac:dyDescent="0.25">
      <c r="A1">
        <v>1</v>
      </c>
      <c r="B1" s="1">
        <v>38991</v>
      </c>
      <c r="C1" t="s">
        <v>26</v>
      </c>
    </row>
    <row r="2" spans="1:3" x14ac:dyDescent="0.25">
      <c r="A2">
        <v>2</v>
      </c>
      <c r="B2" s="1">
        <v>39022</v>
      </c>
    </row>
    <row r="3" spans="1:3" x14ac:dyDescent="0.25">
      <c r="A3">
        <v>3</v>
      </c>
      <c r="B3" s="1">
        <v>39052</v>
      </c>
    </row>
    <row r="4" spans="1:3" x14ac:dyDescent="0.25">
      <c r="A4">
        <v>4</v>
      </c>
      <c r="B4" s="1">
        <v>39083</v>
      </c>
    </row>
    <row r="5" spans="1:3" x14ac:dyDescent="0.25">
      <c r="A5">
        <v>5</v>
      </c>
      <c r="B5" s="1">
        <v>39114</v>
      </c>
    </row>
    <row r="6" spans="1:3" x14ac:dyDescent="0.25">
      <c r="A6">
        <v>6</v>
      </c>
      <c r="B6" s="1">
        <v>39142</v>
      </c>
    </row>
    <row r="7" spans="1:3" x14ac:dyDescent="0.25">
      <c r="A7">
        <v>7</v>
      </c>
      <c r="B7" s="1">
        <v>39173</v>
      </c>
    </row>
    <row r="8" spans="1:3" x14ac:dyDescent="0.25">
      <c r="A8">
        <v>8</v>
      </c>
      <c r="B8" s="1">
        <v>39203</v>
      </c>
    </row>
    <row r="9" spans="1:3" x14ac:dyDescent="0.25">
      <c r="A9">
        <v>9</v>
      </c>
      <c r="B9" s="1">
        <v>39234</v>
      </c>
    </row>
    <row r="10" spans="1:3" x14ac:dyDescent="0.25">
      <c r="A10">
        <v>10</v>
      </c>
      <c r="B10" s="1">
        <v>39264</v>
      </c>
    </row>
    <row r="11" spans="1:3" x14ac:dyDescent="0.25">
      <c r="A11">
        <v>11</v>
      </c>
      <c r="B11" s="1">
        <v>39295</v>
      </c>
    </row>
    <row r="12" spans="1:3" x14ac:dyDescent="0.25">
      <c r="A12">
        <v>12</v>
      </c>
      <c r="B12" s="1">
        <v>39326</v>
      </c>
    </row>
    <row r="13" spans="1:3" x14ac:dyDescent="0.25">
      <c r="A13">
        <v>13</v>
      </c>
      <c r="B13" s="1">
        <v>39356</v>
      </c>
    </row>
    <row r="14" spans="1:3" x14ac:dyDescent="0.25">
      <c r="A14">
        <v>14</v>
      </c>
      <c r="B14" s="1">
        <v>39387</v>
      </c>
    </row>
    <row r="15" spans="1:3" x14ac:dyDescent="0.25">
      <c r="A15">
        <v>15</v>
      </c>
      <c r="B15" s="1">
        <v>39417</v>
      </c>
    </row>
    <row r="16" spans="1:3" x14ac:dyDescent="0.25">
      <c r="A16">
        <v>16</v>
      </c>
      <c r="B16" s="1">
        <v>39448</v>
      </c>
    </row>
    <row r="17" spans="1:2" x14ac:dyDescent="0.25">
      <c r="A17">
        <v>17</v>
      </c>
      <c r="B17" s="1">
        <v>39479</v>
      </c>
    </row>
    <row r="18" spans="1:2" x14ac:dyDescent="0.25">
      <c r="A18">
        <v>18</v>
      </c>
      <c r="B18" s="1">
        <v>39508</v>
      </c>
    </row>
    <row r="19" spans="1:2" x14ac:dyDescent="0.25">
      <c r="A19">
        <v>19</v>
      </c>
      <c r="B19" s="1">
        <v>39539</v>
      </c>
    </row>
    <row r="20" spans="1:2" x14ac:dyDescent="0.25">
      <c r="A20">
        <v>20</v>
      </c>
      <c r="B20" s="1">
        <v>39569</v>
      </c>
    </row>
    <row r="21" spans="1:2" x14ac:dyDescent="0.25">
      <c r="A21">
        <v>21</v>
      </c>
      <c r="B21" s="1">
        <v>39600</v>
      </c>
    </row>
    <row r="22" spans="1:2" x14ac:dyDescent="0.25">
      <c r="A22">
        <v>22</v>
      </c>
      <c r="B22" s="1">
        <v>39630</v>
      </c>
    </row>
    <row r="23" spans="1:2" x14ac:dyDescent="0.25">
      <c r="A23">
        <v>23</v>
      </c>
      <c r="B23" s="1">
        <v>39661</v>
      </c>
    </row>
    <row r="24" spans="1:2" x14ac:dyDescent="0.25">
      <c r="A24">
        <v>24</v>
      </c>
      <c r="B24" s="1">
        <v>39692</v>
      </c>
    </row>
    <row r="25" spans="1:2" x14ac:dyDescent="0.25">
      <c r="A25">
        <v>25</v>
      </c>
      <c r="B25" s="1">
        <v>39722</v>
      </c>
    </row>
    <row r="26" spans="1:2" x14ac:dyDescent="0.25">
      <c r="A26">
        <v>26</v>
      </c>
      <c r="B26" s="1">
        <v>39753</v>
      </c>
    </row>
    <row r="27" spans="1:2" x14ac:dyDescent="0.25">
      <c r="A27">
        <v>27</v>
      </c>
      <c r="B27" s="1">
        <v>39783</v>
      </c>
    </row>
    <row r="28" spans="1:2" x14ac:dyDescent="0.25">
      <c r="A28">
        <v>28</v>
      </c>
      <c r="B28" s="1">
        <v>39814</v>
      </c>
    </row>
    <row r="29" spans="1:2" x14ac:dyDescent="0.25">
      <c r="A29">
        <v>29</v>
      </c>
      <c r="B29" s="1">
        <v>39845</v>
      </c>
    </row>
    <row r="30" spans="1:2" x14ac:dyDescent="0.25">
      <c r="A30">
        <v>30</v>
      </c>
      <c r="B30" s="1">
        <v>39873</v>
      </c>
    </row>
    <row r="31" spans="1:2" x14ac:dyDescent="0.25">
      <c r="A31">
        <v>31</v>
      </c>
      <c r="B31" s="1">
        <v>39904</v>
      </c>
    </row>
    <row r="32" spans="1:2" x14ac:dyDescent="0.25">
      <c r="A32">
        <v>32</v>
      </c>
      <c r="B32" s="1">
        <v>39934</v>
      </c>
    </row>
    <row r="33" spans="1:2" x14ac:dyDescent="0.25">
      <c r="A33">
        <v>33</v>
      </c>
      <c r="B33" s="1">
        <v>39965</v>
      </c>
    </row>
    <row r="34" spans="1:2" x14ac:dyDescent="0.25">
      <c r="A34">
        <v>34</v>
      </c>
      <c r="B34" s="1">
        <v>39995</v>
      </c>
    </row>
    <row r="35" spans="1:2" x14ac:dyDescent="0.25">
      <c r="A35">
        <v>35</v>
      </c>
      <c r="B35" s="1">
        <v>40026</v>
      </c>
    </row>
    <row r="36" spans="1:2" x14ac:dyDescent="0.25">
      <c r="A36">
        <v>36</v>
      </c>
      <c r="B36" s="1">
        <v>40057</v>
      </c>
    </row>
    <row r="37" spans="1:2" x14ac:dyDescent="0.25">
      <c r="A37">
        <v>37</v>
      </c>
      <c r="B37" s="1">
        <v>40087</v>
      </c>
    </row>
    <row r="38" spans="1:2" x14ac:dyDescent="0.25">
      <c r="A38">
        <v>38</v>
      </c>
      <c r="B38" s="1">
        <v>40118</v>
      </c>
    </row>
    <row r="39" spans="1:2" x14ac:dyDescent="0.25">
      <c r="A39">
        <v>39</v>
      </c>
      <c r="B39" s="1">
        <v>40148</v>
      </c>
    </row>
    <row r="40" spans="1:2" x14ac:dyDescent="0.25">
      <c r="A40">
        <v>40</v>
      </c>
      <c r="B40" s="1">
        <v>40179</v>
      </c>
    </row>
    <row r="41" spans="1:2" x14ac:dyDescent="0.25">
      <c r="A41">
        <v>41</v>
      </c>
      <c r="B41" s="1">
        <v>40210</v>
      </c>
    </row>
    <row r="42" spans="1:2" x14ac:dyDescent="0.25">
      <c r="A42">
        <v>42</v>
      </c>
      <c r="B42" s="1">
        <v>40238</v>
      </c>
    </row>
    <row r="43" spans="1:2" x14ac:dyDescent="0.25">
      <c r="A43">
        <v>43</v>
      </c>
      <c r="B43" s="1">
        <v>40269</v>
      </c>
    </row>
    <row r="44" spans="1:2" x14ac:dyDescent="0.25">
      <c r="A44">
        <v>44</v>
      </c>
      <c r="B44" s="1">
        <v>40299</v>
      </c>
    </row>
    <row r="45" spans="1:2" x14ac:dyDescent="0.25">
      <c r="A45">
        <v>45</v>
      </c>
      <c r="B45" s="1">
        <v>40330</v>
      </c>
    </row>
    <row r="46" spans="1:2" x14ac:dyDescent="0.25">
      <c r="A46">
        <v>46</v>
      </c>
      <c r="B46" s="1">
        <v>40360</v>
      </c>
    </row>
    <row r="47" spans="1:2" x14ac:dyDescent="0.25">
      <c r="A47">
        <v>47</v>
      </c>
      <c r="B47" s="1">
        <v>40391</v>
      </c>
    </row>
    <row r="48" spans="1:2" x14ac:dyDescent="0.25">
      <c r="A48">
        <v>48</v>
      </c>
      <c r="B48" s="1">
        <v>40422</v>
      </c>
    </row>
    <row r="49" spans="1:3" x14ac:dyDescent="0.25">
      <c r="A49">
        <v>49</v>
      </c>
      <c r="B49" s="1">
        <v>40452</v>
      </c>
    </row>
    <row r="50" spans="1:3" x14ac:dyDescent="0.25">
      <c r="A50">
        <v>50</v>
      </c>
      <c r="B50" s="1">
        <v>40483</v>
      </c>
    </row>
    <row r="51" spans="1:3" x14ac:dyDescent="0.25">
      <c r="A51">
        <v>51</v>
      </c>
      <c r="B51" s="1">
        <v>40513</v>
      </c>
    </row>
    <row r="52" spans="1:3" x14ac:dyDescent="0.25">
      <c r="A52">
        <v>52</v>
      </c>
      <c r="B52" s="1">
        <v>40544</v>
      </c>
    </row>
    <row r="53" spans="1:3" x14ac:dyDescent="0.25">
      <c r="A53">
        <v>53</v>
      </c>
      <c r="B53" s="1">
        <v>40575</v>
      </c>
    </row>
    <row r="54" spans="1:3" x14ac:dyDescent="0.25">
      <c r="A54">
        <v>54</v>
      </c>
      <c r="B54" s="1">
        <v>40603</v>
      </c>
    </row>
    <row r="55" spans="1:3" x14ac:dyDescent="0.25">
      <c r="A55">
        <v>55</v>
      </c>
      <c r="B55" s="1">
        <v>40634</v>
      </c>
    </row>
    <row r="56" spans="1:3" x14ac:dyDescent="0.25">
      <c r="A56">
        <v>56</v>
      </c>
      <c r="B56" s="1">
        <v>40664</v>
      </c>
    </row>
    <row r="57" spans="1:3" x14ac:dyDescent="0.25">
      <c r="A57">
        <v>57</v>
      </c>
      <c r="B57" s="1">
        <v>40695</v>
      </c>
    </row>
    <row r="58" spans="1:3" x14ac:dyDescent="0.25">
      <c r="A58">
        <v>58</v>
      </c>
      <c r="B58" s="1">
        <v>40725</v>
      </c>
    </row>
    <row r="59" spans="1:3" x14ac:dyDescent="0.25">
      <c r="A59">
        <v>59</v>
      </c>
      <c r="B59" s="1">
        <v>40756</v>
      </c>
    </row>
    <row r="60" spans="1:3" x14ac:dyDescent="0.25">
      <c r="A60">
        <v>60</v>
      </c>
      <c r="B60" s="1">
        <v>40787</v>
      </c>
      <c r="C60" t="s">
        <v>17</v>
      </c>
    </row>
    <row r="61" spans="1:3" x14ac:dyDescent="0.25">
      <c r="B61" s="1">
        <v>40817</v>
      </c>
      <c r="C61" t="s">
        <v>13</v>
      </c>
    </row>
    <row r="62" spans="1:3" x14ac:dyDescent="0.25">
      <c r="B62" s="1">
        <v>40848</v>
      </c>
    </row>
    <row r="63" spans="1:3" x14ac:dyDescent="0.25">
      <c r="B63" s="1">
        <v>40878</v>
      </c>
    </row>
    <row r="64" spans="1:3" x14ac:dyDescent="0.25">
      <c r="B64" s="1">
        <v>40909</v>
      </c>
    </row>
    <row r="65" spans="2:2" x14ac:dyDescent="0.25">
      <c r="B65" s="1">
        <v>40940</v>
      </c>
    </row>
    <row r="66" spans="2:2" x14ac:dyDescent="0.25">
      <c r="B66" s="1">
        <v>40969</v>
      </c>
    </row>
    <row r="67" spans="2:2" x14ac:dyDescent="0.25">
      <c r="B67" s="1">
        <v>41000</v>
      </c>
    </row>
    <row r="68" spans="2:2" x14ac:dyDescent="0.25">
      <c r="B68" s="1">
        <v>41030</v>
      </c>
    </row>
    <row r="69" spans="2:2" x14ac:dyDescent="0.25">
      <c r="B69" s="1">
        <v>41061</v>
      </c>
    </row>
    <row r="70" spans="2:2" x14ac:dyDescent="0.25">
      <c r="B70" s="1">
        <v>41091</v>
      </c>
    </row>
    <row r="71" spans="2:2" x14ac:dyDescent="0.25">
      <c r="B71" s="1">
        <v>41122</v>
      </c>
    </row>
    <row r="72" spans="2:2" x14ac:dyDescent="0.25">
      <c r="B72" s="1">
        <v>41153</v>
      </c>
    </row>
    <row r="73" spans="2:2" x14ac:dyDescent="0.25">
      <c r="B73" s="1">
        <v>41183</v>
      </c>
    </row>
    <row r="74" spans="2:2" x14ac:dyDescent="0.25">
      <c r="B74" s="1">
        <v>41214</v>
      </c>
    </row>
    <row r="75" spans="2:2" x14ac:dyDescent="0.25">
      <c r="B75" s="1">
        <v>41244</v>
      </c>
    </row>
    <row r="76" spans="2:2" x14ac:dyDescent="0.25">
      <c r="B76" s="1">
        <v>41275</v>
      </c>
    </row>
    <row r="77" spans="2:2" x14ac:dyDescent="0.25">
      <c r="B77" s="1">
        <v>41306</v>
      </c>
    </row>
    <row r="78" spans="2:2" x14ac:dyDescent="0.25">
      <c r="B78" s="1">
        <v>41334</v>
      </c>
    </row>
    <row r="79" spans="2:2" x14ac:dyDescent="0.25">
      <c r="B79" s="1">
        <v>41365</v>
      </c>
    </row>
    <row r="80" spans="2:2" x14ac:dyDescent="0.25">
      <c r="B80" s="1">
        <v>41395</v>
      </c>
    </row>
    <row r="81" spans="2:2" x14ac:dyDescent="0.25">
      <c r="B81" s="1">
        <v>41426</v>
      </c>
    </row>
    <row r="82" spans="2:2" x14ac:dyDescent="0.25">
      <c r="B82" s="1">
        <v>41456</v>
      </c>
    </row>
    <row r="83" spans="2:2" x14ac:dyDescent="0.25">
      <c r="B83" s="1">
        <v>41487</v>
      </c>
    </row>
    <row r="84" spans="2:2" x14ac:dyDescent="0.25">
      <c r="B84" s="1">
        <v>41518</v>
      </c>
    </row>
    <row r="85" spans="2:2" x14ac:dyDescent="0.25">
      <c r="B85" s="1">
        <v>41548</v>
      </c>
    </row>
    <row r="86" spans="2:2" x14ac:dyDescent="0.25">
      <c r="B86" s="1">
        <v>41579</v>
      </c>
    </row>
    <row r="87" spans="2:2" x14ac:dyDescent="0.25">
      <c r="B87" s="1">
        <v>41609</v>
      </c>
    </row>
    <row r="88" spans="2:2" x14ac:dyDescent="0.25">
      <c r="B88" s="1">
        <v>41640</v>
      </c>
    </row>
    <row r="89" spans="2:2" x14ac:dyDescent="0.25">
      <c r="B89" s="1">
        <v>41671</v>
      </c>
    </row>
    <row r="90" spans="2:2" x14ac:dyDescent="0.25">
      <c r="B90" s="1">
        <v>41699</v>
      </c>
    </row>
    <row r="91" spans="2:2" x14ac:dyDescent="0.25">
      <c r="B91" s="1">
        <v>41730</v>
      </c>
    </row>
    <row r="92" spans="2:2" x14ac:dyDescent="0.25">
      <c r="B92" s="1">
        <v>41760</v>
      </c>
    </row>
  </sheetData>
  <sheetProtection sheet="1"/>
  <phoneticPr fontId="1" type="noConversion"/>
  <pageMargins left="0.75" right="0.75" top="1" bottom="1" header="0.5" footer="0.5"/>
  <headerFooter alignWithMargins="0">
    <oddFooter>&amp;L&amp;"Arial"&amp;12Case Worker: ___________________________________________________&amp;C&amp;"Arial"&amp;12&amp;D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Applicant</vt:lpstr>
      <vt:lpstr>Recipient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Wiese, Kay [KHPA]</dc:creator>
  <cp:lastModifiedBy>Erin Kelley</cp:lastModifiedBy>
  <dcterms:created xsi:type="dcterms:W3CDTF">2008-04-30T19:56:17Z</dcterms:created>
  <dcterms:modified xsi:type="dcterms:W3CDTF">2024-05-16T18:22:48Z</dcterms:modified>
</cp:coreProperties>
</file>